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7365" activeTab="4"/>
  </bookViews>
  <sheets>
    <sheet name="Tổng" sheetId="1" r:id="rId1"/>
    <sheet name="Do dai hoc" sheetId="2" r:id="rId2"/>
    <sheet name="HSG" sheetId="3" r:id="rId3"/>
    <sheet name="Sinh vien dat gioi" sheetId="4" r:id="rId4"/>
    <sheet name="Khen cao" sheetId="5" r:id="rId5"/>
  </sheets>
  <definedNames>
    <definedName name="OLE_LINK3" localSheetId="1">'Do dai hoc'!$I$1610</definedName>
    <definedName name="_xlnm.Print_Titles" localSheetId="1">'Do dai hoc'!$5:$5</definedName>
  </definedNames>
  <calcPr fullCalcOnLoad="1"/>
</workbook>
</file>

<file path=xl/comments2.xml><?xml version="1.0" encoding="utf-8"?>
<comments xmlns="http://schemas.openxmlformats.org/spreadsheetml/2006/main">
  <authors>
    <author>Author</author>
    <author>MyPC</author>
  </authors>
  <commentList>
    <comment ref="B787" authorId="0">
      <text>
        <r>
          <rPr>
            <b/>
            <sz val="8"/>
            <rFont val="Tahoma"/>
            <family val="2"/>
          </rPr>
          <t xml:space="preserve">Author:
</t>
        </r>
      </text>
    </comment>
    <comment ref="E28" authorId="0">
      <text>
        <r>
          <rPr>
            <sz val="9"/>
            <rFont val="Tahoma"/>
            <family val="2"/>
          </rPr>
          <t xml:space="preserve">xét học bạ : 3 môn học Cấp 3: 22,25
</t>
        </r>
      </text>
    </comment>
    <comment ref="E29" authorId="1">
      <text>
        <r>
          <rPr>
            <sz val="9"/>
            <rFont val="Times New Roman"/>
            <family val="1"/>
          </rPr>
          <t xml:space="preserve">
</t>
        </r>
        <r>
          <rPr>
            <sz val="12"/>
            <rFont val="Times New Roman"/>
            <family val="1"/>
          </rPr>
          <t xml:space="preserve">Xét học bạ: 22,4
đ. Thi THPT QG : 18,95 điểm. SBD: 19004614
</t>
        </r>
      </text>
    </comment>
    <comment ref="E8" authorId="0">
      <text>
        <r>
          <rPr>
            <b/>
            <sz val="9"/>
            <rFont val="Tahoma"/>
            <family val="2"/>
          </rPr>
          <t xml:space="preserve">
Cộng thêm 1 điểm KV2NT</t>
        </r>
        <r>
          <rPr>
            <sz val="9"/>
            <rFont val="Tahoma"/>
            <family val="2"/>
          </rPr>
          <t xml:space="preserve">
</t>
        </r>
      </text>
    </comment>
    <comment ref="E30" authorId="0">
      <text>
        <r>
          <rPr>
            <sz val="9"/>
            <rFont val="Tahoma"/>
            <family val="2"/>
          </rPr>
          <t xml:space="preserve">
cộng 0.5 điểm KV2
</t>
        </r>
      </text>
    </comment>
    <comment ref="E32" authorId="0">
      <text>
        <r>
          <rPr>
            <sz val="9"/>
            <rFont val="Tahoma"/>
            <family val="2"/>
          </rPr>
          <t xml:space="preserve">
Cộng điểm ưu tiên 1 - KV2 NT</t>
        </r>
      </text>
    </comment>
    <comment ref="E22" authorId="0">
      <text>
        <r>
          <rPr>
            <sz val="9"/>
            <rFont val="Tahoma"/>
            <family val="2"/>
          </rPr>
          <t xml:space="preserve">
Cộng thêm 1 điểm ưu tiên KV2 NT
</t>
        </r>
      </text>
    </comment>
    <comment ref="E10" authorId="0">
      <text>
        <r>
          <rPr>
            <sz val="9"/>
            <rFont val="Tahoma"/>
            <family val="2"/>
          </rPr>
          <t xml:space="preserve">
cộng 0.5 điểm KV2
</t>
        </r>
      </text>
    </comment>
    <comment ref="E37" authorId="0">
      <text>
        <r>
          <rPr>
            <b/>
            <sz val="9"/>
            <rFont val="Tahoma"/>
            <family val="2"/>
          </rPr>
          <t>xét học bạ : 3 môn học cấp 3: 23,7</t>
        </r>
      </text>
    </comment>
    <comment ref="E14" authorId="0">
      <text>
        <r>
          <rPr>
            <sz val="9"/>
            <rFont val="Tahoma"/>
            <family val="2"/>
          </rPr>
          <t xml:space="preserve">
Cộng 0.5 điểm ưu tiên KV2
</t>
        </r>
      </text>
    </comment>
    <comment ref="E24" authorId="0">
      <text>
        <r>
          <rPr>
            <sz val="9"/>
            <rFont val="Tahoma"/>
            <family val="2"/>
          </rPr>
          <t xml:space="preserve">Tổng : 22,4
Toán: 6.2
Văn : 6.5
Anh: 9.2
Ưu tiên: 1 điểm KV2 NT
</t>
        </r>
      </text>
    </comment>
    <comment ref="E38" authorId="0">
      <text>
        <r>
          <rPr>
            <b/>
            <sz val="9"/>
            <rFont val="Tahoma"/>
            <family val="2"/>
          </rPr>
          <t>Xét học bạ : 3 môn học cấp 3: 23,2 điểm.</t>
        </r>
      </text>
    </comment>
    <comment ref="E103" authorId="1">
      <text>
        <r>
          <rPr>
            <sz val="12"/>
            <rFont val="Times New Roman"/>
            <family val="1"/>
          </rPr>
          <t>toán: 8,6
Lý: 8,25
Hóa: 6,75
KV2NT: 1</t>
        </r>
      </text>
    </comment>
    <comment ref="E105" authorId="0">
      <text>
        <r>
          <rPr>
            <sz val="9"/>
            <rFont val="Tahoma"/>
            <family val="2"/>
          </rPr>
          <t xml:space="preserve"> Toán: 6,6
Ngoại ngữ: 8
Văn: 7,25
KV1: 1,5
</t>
        </r>
      </text>
    </comment>
    <comment ref="E107" authorId="0">
      <text>
        <r>
          <rPr>
            <b/>
            <sz val="9"/>
            <rFont val="Tahoma"/>
            <family val="2"/>
          </rPr>
          <t xml:space="preserve">Tổng : 16,25
KV2NT: 1 </t>
        </r>
      </text>
    </comment>
    <comment ref="E108" authorId="0">
      <text>
        <r>
          <rPr>
            <b/>
            <sz val="9"/>
            <rFont val="Tahoma"/>
            <family val="2"/>
          </rPr>
          <t xml:space="preserve"> Điểm: 16,75
KV2NT: 1</t>
        </r>
      </text>
    </comment>
    <comment ref="E143" authorId="0">
      <text>
        <r>
          <rPr>
            <sz val="9"/>
            <rFont val="Tahoma"/>
            <family val="2"/>
          </rPr>
          <t xml:space="preserve">Tổng 26 điểm.
Điểm ưu tiên: 1
</t>
        </r>
      </text>
    </comment>
    <comment ref="D144" authorId="0">
      <text>
        <r>
          <rPr>
            <b/>
            <sz val="9"/>
            <rFont val="Tahoma"/>
            <family val="2"/>
          </rPr>
          <t>Ngành :tài chính ngân hàng.
KHA_D340201.</t>
        </r>
        <r>
          <rPr>
            <sz val="9"/>
            <rFont val="Tahoma"/>
            <family val="2"/>
          </rPr>
          <t xml:space="preserve">
</t>
        </r>
      </text>
    </comment>
    <comment ref="E144" authorId="0">
      <text>
        <r>
          <rPr>
            <b/>
            <sz val="9"/>
            <rFont val="Tahoma"/>
            <family val="2"/>
          </rPr>
          <t>Author:</t>
        </r>
        <r>
          <rPr>
            <sz val="9"/>
            <rFont val="Tahoma"/>
            <family val="2"/>
          </rPr>
          <t xml:space="preserve">
Toán: 8,75
Lý : 3,5
Hóa: 8,2
KV2 NT: 1
</t>
        </r>
      </text>
    </comment>
    <comment ref="E145" authorId="0">
      <text>
        <r>
          <rPr>
            <sz val="9"/>
            <rFont val="Tahoma"/>
            <family val="2"/>
          </rPr>
          <t xml:space="preserve">Tổng điểm xét học bạ: 21.4 điểm
</t>
        </r>
      </text>
    </comment>
    <comment ref="E204" authorId="0">
      <text>
        <r>
          <rPr>
            <b/>
            <sz val="9"/>
            <rFont val="Tahoma"/>
            <family val="2"/>
          </rPr>
          <t xml:space="preserve">
Điểm thi : 21.5 
KV2: 0.5</t>
        </r>
      </text>
    </comment>
    <comment ref="E282" authorId="1">
      <text>
        <r>
          <rPr>
            <sz val="9"/>
            <rFont val="Times New Roman"/>
            <family val="1"/>
          </rPr>
          <t>Thi THPT:  KV2: 0,5
Toán: 6,4
Văn: 6,5
Ngoại Ngữ: 6,6</t>
        </r>
      </text>
    </comment>
    <comment ref="E274" authorId="1">
      <text>
        <r>
          <rPr>
            <sz val="9"/>
            <rFont val="Times New Roman"/>
            <family val="1"/>
          </rPr>
          <t xml:space="preserve"> Văn : 7,75
Toán:7,6
Ngoại Ng: 6
KV2: 0,5
- Văn nhân 2
</t>
        </r>
      </text>
    </comment>
  </commentList>
</comments>
</file>

<file path=xl/sharedStrings.xml><?xml version="1.0" encoding="utf-8"?>
<sst xmlns="http://schemas.openxmlformats.org/spreadsheetml/2006/main" count="12268" uniqueCount="7585">
  <si>
    <t xml:space="preserve">HỘI ĐỒNG </t>
  </si>
  <si>
    <t>CỘNG HÒA XÃ HỘI CHỦ NGHĨA VIỆT NAM</t>
  </si>
  <si>
    <t>HỌ DƯƠNG KINH BẮC</t>
  </si>
  <si>
    <t>Độc lập - Tự do - Hạnh phúc</t>
  </si>
  <si>
    <t xml:space="preserve">TỔNG HỢP DANH SÁCH NĂM  2016 - 2017 </t>
  </si>
  <si>
    <t>Đơn vị: Kinh Bắc</t>
  </si>
  <si>
    <t>STT</t>
  </si>
  <si>
    <t>Diễn giải</t>
  </si>
  <si>
    <t>Mức thưởng</t>
  </si>
  <si>
    <t xml:space="preserve">Ký nhận </t>
  </si>
  <si>
    <t>Ghi chú</t>
  </si>
  <si>
    <t>ĐỖ ĐẠI HỌC</t>
  </si>
  <si>
    <t>HSG ĐẠT GIẢI CẤP TỈNH, HUYỆN</t>
  </si>
  <si>
    <t>KHEN CAO</t>
  </si>
  <si>
    <t>SINH VIÊN GiỎI</t>
  </si>
  <si>
    <t>TỔNG SỐ</t>
  </si>
  <si>
    <t>TM. HỘI ĐỒNG HỌ DƯƠNG KINH BẮC</t>
  </si>
  <si>
    <t>CHỦ TỊCH</t>
  </si>
  <si>
    <t>Dương Việt Hòa</t>
  </si>
  <si>
    <t>Dương Văn Lạc</t>
  </si>
  <si>
    <t>Họ và tên</t>
  </si>
  <si>
    <t xml:space="preserve">Số BD </t>
  </si>
  <si>
    <t>Tên trường</t>
  </si>
  <si>
    <t>Điểm</t>
  </si>
  <si>
    <t>Địa chỉ liên lạc</t>
  </si>
  <si>
    <t>Số CMND</t>
  </si>
  <si>
    <t>Số Điện Thoại</t>
  </si>
  <si>
    <t xml:space="preserve">KINH BẮC </t>
  </si>
  <si>
    <t>Châu Cổ Pháp</t>
  </si>
  <si>
    <t>Dương Văn Long</t>
  </si>
  <si>
    <t>ĐH Công nghệ</t>
  </si>
  <si>
    <t>23.0</t>
  </si>
  <si>
    <t>Đồng Kỵ, TX Từ Sơn</t>
  </si>
  <si>
    <t>1662890079 (0944859119)</t>
  </si>
  <si>
    <t>Dương Thị Bích Loan</t>
  </si>
  <si>
    <t>ĐH Kinh Bắc</t>
  </si>
  <si>
    <t>21.15</t>
  </si>
  <si>
    <t>Dương Thị Hà</t>
  </si>
  <si>
    <t>ĐH Quốc Tế Bắc Hà</t>
  </si>
  <si>
    <t>Dương Thị Thúy Mẫn</t>
  </si>
  <si>
    <t>ĐH KT-Kỹ thuật CN</t>
  </si>
  <si>
    <t>Dương Thị Ngân</t>
  </si>
  <si>
    <t>ĐH Bách Khoa HN</t>
  </si>
  <si>
    <t>25.8</t>
  </si>
  <si>
    <t>Dương Thị Mỹ Linh</t>
  </si>
  <si>
    <t>KD&amp; Công nghệ  HN</t>
  </si>
  <si>
    <t>Dương Mạnh Hùng</t>
  </si>
  <si>
    <t>ĐH Văn Hóa HN</t>
  </si>
  <si>
    <t>24.0</t>
  </si>
  <si>
    <t>Dương Hồng Anh</t>
  </si>
  <si>
    <t>ĐH Quốc Gia HN</t>
  </si>
  <si>
    <t>26.0</t>
  </si>
  <si>
    <t>Yên Phụ, Yên Phong</t>
  </si>
  <si>
    <t>Dương Ngọc Quyền</t>
  </si>
  <si>
    <t>ĐH Mỏ-Địa Chất</t>
  </si>
  <si>
    <t>20.05</t>
  </si>
  <si>
    <t>Dương Thành Đức</t>
  </si>
  <si>
    <t>ĐH Công nghệ GTVT</t>
  </si>
  <si>
    <t>18.75</t>
  </si>
  <si>
    <t>Dương Văn Minh</t>
  </si>
  <si>
    <t>ĐH Thủy Lợi</t>
  </si>
  <si>
    <t>Dương Thị Thư</t>
  </si>
  <si>
    <t>Học viện Ngân Hàng</t>
  </si>
  <si>
    <t>22.5</t>
  </si>
  <si>
    <t>Dương Thị Thu</t>
  </si>
  <si>
    <t>KD&amp;Công nghệ HN</t>
  </si>
  <si>
    <t>16.75</t>
  </si>
  <si>
    <t>Dương Thị Ngọc Lan</t>
  </si>
  <si>
    <t>Học viện Tài chính (Tuyển thẳng)</t>
  </si>
  <si>
    <t>Dương Quang Huy</t>
  </si>
  <si>
    <t>ĐH Khoa học tự nhiên</t>
  </si>
  <si>
    <t>22.10</t>
  </si>
  <si>
    <t>Dương Thành Anh</t>
  </si>
  <si>
    <t>17.5</t>
  </si>
  <si>
    <t>Dương Thị Thúy Loan</t>
  </si>
  <si>
    <t>Tài chính -QTKD</t>
  </si>
  <si>
    <t>20.08</t>
  </si>
  <si>
    <t>Châu Khê, TX Từ Sơn</t>
  </si>
  <si>
    <t>Dương Văn Hải Anh</t>
  </si>
  <si>
    <t>Dương Phi Tùng</t>
  </si>
  <si>
    <t>ĐH Kinh tế -KTCN</t>
  </si>
  <si>
    <t>20.0</t>
  </si>
  <si>
    <t>Dương Thị Minh Anh</t>
  </si>
  <si>
    <t>Dương Thị Huyền</t>
  </si>
  <si>
    <t>ĐHCN Việt - Hưng</t>
  </si>
  <si>
    <t xml:space="preserve">Châu Khê, TX Từ Sơn </t>
  </si>
  <si>
    <t>983236348(968256285)</t>
  </si>
  <si>
    <t>Dương Đình Thanh</t>
  </si>
  <si>
    <t>Học viện Quân Y</t>
  </si>
  <si>
    <t>28.75</t>
  </si>
  <si>
    <t xml:space="preserve">Tương Giang, TX Từ Sơn </t>
  </si>
  <si>
    <t>Dương Đình Hùng</t>
  </si>
  <si>
    <t>ĐH Xây dựng</t>
  </si>
  <si>
    <t>25.75</t>
  </si>
  <si>
    <t>Dương Thị Nhung</t>
  </si>
  <si>
    <t>ĐH Sư phạm HN</t>
  </si>
  <si>
    <t>27.0</t>
  </si>
  <si>
    <t>Dương Vân Thanh</t>
  </si>
  <si>
    <t>ĐH Quốc gia HN</t>
  </si>
  <si>
    <t>27.45</t>
  </si>
  <si>
    <t>Dương Minh Đức</t>
  </si>
  <si>
    <t>ĐH KT Quốc dân</t>
  </si>
  <si>
    <t>Đông Ngàn, TX Từ Sơn</t>
  </si>
  <si>
    <t>913259240 (0983197587)</t>
  </si>
  <si>
    <t>Dương Ngọc Sáng</t>
  </si>
  <si>
    <t>01065294</t>
  </si>
  <si>
    <t>ĐH CN Việt - Hưng</t>
  </si>
  <si>
    <t>Liên Mạc, Mê Linh, HN</t>
  </si>
  <si>
    <t>Dương Xuân Đĩnh</t>
  </si>
  <si>
    <t>ĐH SPKT Hưng Yên</t>
  </si>
  <si>
    <t>16.25</t>
  </si>
  <si>
    <t>Dương Văn Mạnh</t>
  </si>
  <si>
    <t>ĐH Kinh Doanh &amp; Công Nghệ HN</t>
  </si>
  <si>
    <t xml:space="preserve">Hòa Tiến, Yên Phong </t>
  </si>
  <si>
    <t>Dương Mạnh Trường</t>
  </si>
  <si>
    <t>Học Viện Tài Chính (Tuyển thẳng)</t>
  </si>
  <si>
    <t>Dương Minh Hằng</t>
  </si>
  <si>
    <t>27.5</t>
  </si>
  <si>
    <t>Dương Thị Thơm</t>
  </si>
  <si>
    <t>ĐH Thành Đô</t>
  </si>
  <si>
    <t>Dương Thị Thoa</t>
  </si>
  <si>
    <t>Học viện Tài chính</t>
  </si>
  <si>
    <t>Lục Ngạn</t>
  </si>
  <si>
    <t>Dương Thị Ngọc Linh</t>
  </si>
  <si>
    <t>Đại Học Sao Đỏ</t>
  </si>
  <si>
    <t>Lục Ngạn, Bắc Giang</t>
  </si>
  <si>
    <t>Thiếu CMND</t>
  </si>
  <si>
    <t>01699208043</t>
  </si>
  <si>
    <t>ĐH Công Nghệ Quản lý Hữu Nghị</t>
  </si>
  <si>
    <t>Dương Thị Hồng Nhung</t>
  </si>
  <si>
    <t>Gia Lâm - Long Biên</t>
  </si>
  <si>
    <t>Dương Hoàng Lan</t>
  </si>
  <si>
    <t>01025000</t>
  </si>
  <si>
    <t>ĐH Thủ Đô HN</t>
  </si>
  <si>
    <t>Cự Khôi, Long Biên, Hà Nội</t>
  </si>
  <si>
    <t>013626163</t>
  </si>
  <si>
    <t>Dương Công Đạt</t>
  </si>
  <si>
    <t>01019696</t>
  </si>
  <si>
    <t>ĐH Sư Phạm HN 2</t>
  </si>
  <si>
    <t>013626107</t>
  </si>
  <si>
    <t>Dương Thị Thanh Tân</t>
  </si>
  <si>
    <t>01025398</t>
  </si>
  <si>
    <t>Trung Mầu, Gia Lâm, Hà Nội</t>
  </si>
  <si>
    <t>001199005993</t>
  </si>
  <si>
    <t>Dương Phương Thảo</t>
  </si>
  <si>
    <t>01025418</t>
  </si>
  <si>
    <t>ĐH Mở HN</t>
  </si>
  <si>
    <t>Kim Sơn, Gia Lâm, HN</t>
  </si>
  <si>
    <t>013609277</t>
  </si>
  <si>
    <t>Dương Hoàng Linh</t>
  </si>
  <si>
    <t>01025022</t>
  </si>
  <si>
    <t>ĐH Khoa học Xã hội và nhân văn HN</t>
  </si>
  <si>
    <t>013609266</t>
  </si>
  <si>
    <t>Dương Hồng Nhung</t>
  </si>
  <si>
    <t>01025248</t>
  </si>
  <si>
    <t>013609279</t>
  </si>
  <si>
    <t>Dương Thúy An</t>
  </si>
  <si>
    <t>01024387</t>
  </si>
  <si>
    <t>ĐH Kinh Doanh và Công Nghệ Hà Nội</t>
  </si>
  <si>
    <t>Dương Xá, Gia Lâm, HN</t>
  </si>
  <si>
    <t>013618362</t>
  </si>
  <si>
    <t>Dương Hoàng Sơn</t>
  </si>
  <si>
    <t>01020566</t>
  </si>
  <si>
    <t>ĐH Quóc Gia HN-ĐH Công Nghệ</t>
  </si>
  <si>
    <t>Sài Đồng, Long Biên, HN</t>
  </si>
  <si>
    <t>013626580</t>
  </si>
  <si>
    <t>Dương Anh Hồng</t>
  </si>
  <si>
    <t>01001330</t>
  </si>
  <si>
    <t>ĐH Công Đoàn</t>
  </si>
  <si>
    <t>Gia Lâm, Hà Nội</t>
  </si>
  <si>
    <t>013607612</t>
  </si>
  <si>
    <t>Dương Thị Yến Nhi</t>
  </si>
  <si>
    <t>01025239</t>
  </si>
  <si>
    <t>Học Viện Nông Nghiệp VN</t>
  </si>
  <si>
    <t>013618320</t>
  </si>
  <si>
    <t>Dương Thị Minh Phượng</t>
  </si>
  <si>
    <t>01026185</t>
  </si>
  <si>
    <t>Đa Tốn, Gia Lâm, Hà Nội</t>
  </si>
  <si>
    <t>013667936</t>
  </si>
  <si>
    <t>Dương Thị Phương Mai</t>
  </si>
  <si>
    <t>01025128</t>
  </si>
  <si>
    <t>ĐH Sư Pham Hà Nội 2</t>
  </si>
  <si>
    <t>013626162</t>
  </si>
  <si>
    <t>Dương Công Cương</t>
  </si>
  <si>
    <t>01025767</t>
  </si>
  <si>
    <t>ĐH Giao Thông Vận Tải</t>
  </si>
  <si>
    <t>013626157</t>
  </si>
  <si>
    <t>Dương Huy Hoàng</t>
  </si>
  <si>
    <t>ĐH Ngoại Ngữ</t>
  </si>
  <si>
    <t>013642253</t>
  </si>
  <si>
    <t>LỤC NAM</t>
  </si>
  <si>
    <t>Dương Thị Yên KHánh</t>
  </si>
  <si>
    <t>ĐH Luật HN</t>
  </si>
  <si>
    <t>Thị Trấn Đồi Ngô, Lục Nam</t>
  </si>
  <si>
    <t>Dương Thu Hà</t>
  </si>
  <si>
    <t>ĐH Thái Nguyên</t>
  </si>
  <si>
    <t>Lan Mẫu, Lục Nam</t>
  </si>
  <si>
    <t>ĐH Công Nghiệp HN</t>
  </si>
  <si>
    <t>Cẩm Lý, Lục Nam</t>
  </si>
  <si>
    <t>Dương Thị Vân</t>
  </si>
  <si>
    <t>ĐH Y Hà Nội</t>
  </si>
  <si>
    <t>Dương Đình Tuấn</t>
  </si>
  <si>
    <t>Học Viện KT - Quân Sự</t>
  </si>
  <si>
    <t xml:space="preserve">Dương Thị Thanh </t>
  </si>
  <si>
    <t>Bắc Lũng, Lục Nam</t>
  </si>
  <si>
    <t>Dương Minh Nam</t>
  </si>
  <si>
    <t>Tiên Hưng, Lục Nam</t>
  </si>
  <si>
    <t>Dương Tùng Lâm</t>
  </si>
  <si>
    <t>Học Viện KT - Mật Mã</t>
  </si>
  <si>
    <t>Dương Thị Diệu Cẩm</t>
  </si>
  <si>
    <t>ĐH Kinh Doanh và Công Nghiệp Hà Nội</t>
  </si>
  <si>
    <t>Bảo Sơn, Lục Nam</t>
  </si>
  <si>
    <t>Dương Hoàng Hà</t>
  </si>
  <si>
    <t>Yên Sơn, Lục Nam</t>
  </si>
  <si>
    <t>Dương Thị Ngà</t>
  </si>
  <si>
    <t>ĐH Thương Mại</t>
  </si>
  <si>
    <t>Dương Thị Hải Yến</t>
  </si>
  <si>
    <t>Dương Văn Tiến</t>
  </si>
  <si>
    <t>Học Viện Hành Chính QG</t>
  </si>
  <si>
    <t>Dương Đức Hoàng</t>
  </si>
  <si>
    <t>Học Viện Bưu Chính Viễn Thông</t>
  </si>
  <si>
    <t>Dương Thị Thảo Nguyên</t>
  </si>
  <si>
    <t>ĐH Sư Phạm HN</t>
  </si>
  <si>
    <t>Chu Điện, Lục Nam</t>
  </si>
  <si>
    <t>Dương Duy Lực</t>
  </si>
  <si>
    <t>Dương Đức Hiếu</t>
  </si>
  <si>
    <t>Đại Học FPT</t>
  </si>
  <si>
    <t xml:space="preserve"> Lương Tài</t>
  </si>
  <si>
    <t>Dương Thị Kim Dung</t>
  </si>
  <si>
    <t>17010511</t>
  </si>
  <si>
    <t>ĐH Kỹ Thuật Y Tế Hải Dương</t>
  </si>
  <si>
    <t>Tổ 8, Khu 9, Thanh Sơn, Uông Bí Quảng Ninh</t>
  </si>
  <si>
    <t>027199000038</t>
  </si>
  <si>
    <t>19012570</t>
  </si>
  <si>
    <t>ĐH Kinh Tế Quốc Dân</t>
  </si>
  <si>
    <t>Thị Trấn Thứa, Lương Tài</t>
  </si>
  <si>
    <t>125907383</t>
  </si>
  <si>
    <t>Dương Đình Hưng</t>
  </si>
  <si>
    <t>0122833</t>
  </si>
  <si>
    <t>Khương Trung, Thanh Xuân, HN</t>
  </si>
  <si>
    <t>013603606</t>
  </si>
  <si>
    <t>Dương Đình Trường</t>
  </si>
  <si>
    <t>09013022</t>
  </si>
  <si>
    <t>Trường Sỹ Quan Tăng Thiết Giáp</t>
  </si>
  <si>
    <t>Trung Chính, Lương Tài</t>
  </si>
  <si>
    <t>125907239</t>
  </si>
  <si>
    <t>Dương Thị Điệp</t>
  </si>
  <si>
    <t>19012553</t>
  </si>
  <si>
    <t>125907488</t>
  </si>
  <si>
    <t xml:space="preserve">Dương Gia Bản </t>
  </si>
  <si>
    <t>19012471</t>
  </si>
  <si>
    <t>Tân Lãng, Lương Tài</t>
  </si>
  <si>
    <t>Hộ Khẩu</t>
  </si>
  <si>
    <t>Dương Thị Linh</t>
  </si>
  <si>
    <t>43009030</t>
  </si>
  <si>
    <t>ĐH Thủ Dầu Một</t>
  </si>
  <si>
    <t>Ấp 7, Xã Minh Long, Chơn Thành, Bình Phước</t>
  </si>
  <si>
    <t>285619885</t>
  </si>
  <si>
    <t>Dương Nguyệt Nga</t>
  </si>
  <si>
    <t>Tuyển Thẳng</t>
  </si>
  <si>
    <t>Học Viện Tài Chính</t>
  </si>
  <si>
    <t>TP Bắc Giang</t>
  </si>
  <si>
    <t>Dương Tuấn Phương</t>
  </si>
  <si>
    <t>Xã Tân Tiến, TP Bắc Giang</t>
  </si>
  <si>
    <t>0168572619</t>
  </si>
  <si>
    <t>Dương Thị Yến</t>
  </si>
  <si>
    <t>24.65</t>
  </si>
  <si>
    <t>0969687290</t>
  </si>
  <si>
    <t>ĐH Công nghiệp Dệt May HN</t>
  </si>
  <si>
    <t>17.7</t>
  </si>
  <si>
    <t>01673703036</t>
  </si>
  <si>
    <t>Dương Ngọc Huyền</t>
  </si>
  <si>
    <t xml:space="preserve">Học Viện Y học cổ truyền </t>
  </si>
  <si>
    <t>Phường thọ xương, TP Bắc Giang</t>
  </si>
  <si>
    <t>0975040155</t>
  </si>
  <si>
    <t>Dương Thị Việt Hà</t>
  </si>
  <si>
    <t>ĐH SP Hà Nội</t>
  </si>
  <si>
    <t>29.5</t>
  </si>
  <si>
    <t>Phường Đa Mai, TP Bắc Giang</t>
  </si>
  <si>
    <t>01638115579</t>
  </si>
  <si>
    <t>Dương Văn Hùng</t>
  </si>
  <si>
    <t>ĐH Sao Đỏ</t>
  </si>
  <si>
    <t>15.9</t>
  </si>
  <si>
    <t>Xã Song Mai, TP Bắc Giang</t>
  </si>
  <si>
    <t>0967519211</t>
  </si>
  <si>
    <t>Dương Thành Công</t>
  </si>
  <si>
    <t>ĐH Quốc Gia Hà Nội</t>
  </si>
  <si>
    <t>P.Hoàng Văn Thụ, TP Bắc Giang</t>
  </si>
  <si>
    <t>01686877073</t>
  </si>
  <si>
    <t>Dương Trường Giang</t>
  </si>
  <si>
    <t>ĐH Xây Dựng</t>
  </si>
  <si>
    <t>17.75</t>
  </si>
  <si>
    <t>0936656876</t>
  </si>
  <si>
    <t>Yên Dũng,, Bắc Giang</t>
  </si>
  <si>
    <t>Hộ Khẩu chung với Dương Thị Như ý của HSG.</t>
  </si>
  <si>
    <t>THUẬN THÀNH</t>
  </si>
  <si>
    <t>Dương  Thị Phương Thảo</t>
  </si>
  <si>
    <t>Trường ĐH Hà Nội</t>
  </si>
  <si>
    <t>26.9</t>
  </si>
  <si>
    <t>Thị trấn Hồ, Thuận Thành</t>
  </si>
  <si>
    <t>Trường ĐH Bách khoa HN</t>
  </si>
  <si>
    <t>27.10</t>
  </si>
  <si>
    <t>Trí Quả  - Thuận Thành</t>
  </si>
  <si>
    <t>Dương Đình Thịnh</t>
  </si>
  <si>
    <t>Học viện Bưu chính viễn thông</t>
  </si>
  <si>
    <t>22.75</t>
  </si>
  <si>
    <t>Dương Xuân Đà</t>
  </si>
  <si>
    <t>Đại học công nghiệp Hà Nội</t>
  </si>
  <si>
    <t>24.6</t>
  </si>
  <si>
    <t>Xuân Lâm, Thuận Thành, BN</t>
  </si>
  <si>
    <t>Dương Ngân Hà</t>
  </si>
  <si>
    <t>25.50</t>
  </si>
  <si>
    <t>Dương Thị Thùy Linh</t>
  </si>
  <si>
    <t>Đại học Kinh tế quốc dân</t>
  </si>
  <si>
    <t>Thanh Hải, Lục Ngạn, Bắc Giang</t>
  </si>
  <si>
    <t>Dương Hữu Hùng</t>
  </si>
  <si>
    <t>Đại học Điện lực</t>
  </si>
  <si>
    <t>Dương Thị Liên Phương</t>
  </si>
  <si>
    <t>Đại học Sư phạm Hà Nội</t>
  </si>
  <si>
    <t>27.75</t>
  </si>
  <si>
    <t>Dương Đình Tú</t>
  </si>
  <si>
    <t>Đại học Mỏ Địa chất</t>
  </si>
  <si>
    <t>17.25</t>
  </si>
  <si>
    <t xml:space="preserve">Song Hồ - Thuận Thành </t>
  </si>
  <si>
    <t>Dương Đình Phương</t>
  </si>
  <si>
    <t>Đại học Giao thông vận tải</t>
  </si>
  <si>
    <t>Việt Yên</t>
  </si>
  <si>
    <t>Dương Văn Sinh</t>
  </si>
  <si>
    <t>Đại học điện lực</t>
  </si>
  <si>
    <t>Thượng Lan, Việt Yên</t>
  </si>
  <si>
    <t>Dương Thị Loan</t>
  </si>
  <si>
    <t>ĐH Kinh tế - Kỹ thuật công nghiệp</t>
  </si>
  <si>
    <t>ĐH Công nghiệp dệt may HN</t>
  </si>
  <si>
    <t>ĐH công nghiệp Hà Nội</t>
  </si>
  <si>
    <t>Hương Mai, Việt Yên</t>
  </si>
  <si>
    <t>Dương Danh Toàn</t>
  </si>
  <si>
    <t>ĐH  Kỹ thuật Công nghiệp Thái Nguyên</t>
  </si>
  <si>
    <t>Tự Lan, Việt Yên</t>
  </si>
  <si>
    <t>Dương Văn Hạnh</t>
  </si>
  <si>
    <t>Trường Sỹ quan Đặc công</t>
  </si>
  <si>
    <t>Tiên Sơn, Việt Yên</t>
  </si>
  <si>
    <t>Dương Văn Tuấn</t>
  </si>
  <si>
    <t>ĐH Công ngiệp</t>
  </si>
  <si>
    <t>Dương Văn Hoàng</t>
  </si>
  <si>
    <t>Dương Lan Hương</t>
  </si>
  <si>
    <t>ĐH Kỹ thuật Y tế Hải Dương</t>
  </si>
  <si>
    <t>Dương Văn Nam</t>
  </si>
  <si>
    <t>Học viện Tài chính HN</t>
  </si>
  <si>
    <t>25.5</t>
  </si>
  <si>
    <t>Minh Đức, Việt Yên</t>
  </si>
  <si>
    <t>Dương Thanh Tùng</t>
  </si>
  <si>
    <t>ĐH Giao thông  VT</t>
  </si>
  <si>
    <t>21.35</t>
  </si>
  <si>
    <t>Nghĩa trung, Việt Yên</t>
  </si>
  <si>
    <t>Dương Thị Thức</t>
  </si>
  <si>
    <t>ĐH Khoa học XH - Nhân văn</t>
  </si>
  <si>
    <t>26.25</t>
  </si>
  <si>
    <t>Việt Tiến, Việt Yên</t>
  </si>
  <si>
    <t>Dương Thị Diệu Linh</t>
  </si>
  <si>
    <t>ĐH Thương mại</t>
  </si>
  <si>
    <t>23.25</t>
  </si>
  <si>
    <t>Vân Trung, Việt Yên</t>
  </si>
  <si>
    <t>Dương Ngô Tuấn</t>
  </si>
  <si>
    <t>ĐH Ngoại Thương</t>
  </si>
  <si>
    <t>Dương Thị  Nguyên</t>
  </si>
  <si>
    <t>ĐH Kinh tế</t>
  </si>
  <si>
    <t>24.75</t>
  </si>
  <si>
    <t>Dương Thị Kim Oanh</t>
  </si>
  <si>
    <t>ĐH Hà Nội</t>
  </si>
  <si>
    <t>Ninh Sơn, Việt Yên</t>
  </si>
  <si>
    <t xml:space="preserve"> Yên Dũng</t>
  </si>
  <si>
    <t>Dương Huyền Trang</t>
  </si>
  <si>
    <t>9005004</t>
  </si>
  <si>
    <t>Trí Yên, Yên Dũng, BG</t>
  </si>
  <si>
    <t>071054002</t>
  </si>
  <si>
    <t>Dương Quang Sỹ</t>
  </si>
  <si>
    <t>18015952</t>
  </si>
  <si>
    <t>Học Viện Hậu Cần</t>
  </si>
  <si>
    <t>Yên Lư, Yên Dũng, BG</t>
  </si>
  <si>
    <t>122330906</t>
  </si>
  <si>
    <t>Dương Minh Quang</t>
  </si>
  <si>
    <t>180114397</t>
  </si>
  <si>
    <t>ĐH Kinh Tế - Kỹ Thuật CN</t>
  </si>
  <si>
    <t>122320017</t>
  </si>
  <si>
    <t>Dương Văn Thắng</t>
  </si>
  <si>
    <t>ĐH Sư Phạm KT - Hưng Yên</t>
  </si>
  <si>
    <t>122281635</t>
  </si>
  <si>
    <t>Dương Văn Thành</t>
  </si>
  <si>
    <t>18014436</t>
  </si>
  <si>
    <t>122327793</t>
  </si>
  <si>
    <t>Dương Thu Trang</t>
  </si>
  <si>
    <t>12007409</t>
  </si>
  <si>
    <t>091944446</t>
  </si>
  <si>
    <t>Dương Thị Duyên</t>
  </si>
  <si>
    <t>1753088</t>
  </si>
  <si>
    <t xml:space="preserve">Du Học Nhật Bản </t>
  </si>
  <si>
    <t>Tiến Dũng, Yên Dũng BG</t>
  </si>
  <si>
    <t>Giấy Khai Sinh</t>
  </si>
  <si>
    <t>Dương Thanh Lan</t>
  </si>
  <si>
    <t>18014285</t>
  </si>
  <si>
    <t>Nội Hoàng, Yên Dũng, BG</t>
  </si>
  <si>
    <t>Dương Đức Toàn</t>
  </si>
  <si>
    <t>40018800</t>
  </si>
  <si>
    <t>ĐH Kiến Trúc TPHCM</t>
  </si>
  <si>
    <t>241802412</t>
  </si>
  <si>
    <t>Dương Thị Hoa</t>
  </si>
  <si>
    <t>18014210</t>
  </si>
  <si>
    <t>122327772</t>
  </si>
  <si>
    <t>Dương Thành Nam</t>
  </si>
  <si>
    <t>18014335</t>
  </si>
  <si>
    <t>122328016</t>
  </si>
  <si>
    <t xml:space="preserve">Dương Văn Toàn </t>
  </si>
  <si>
    <t>18014475</t>
  </si>
  <si>
    <t>Dương Thị Hường</t>
  </si>
  <si>
    <t>18014268</t>
  </si>
  <si>
    <t>ĐH Thăng Long</t>
  </si>
  <si>
    <t>122327779</t>
  </si>
  <si>
    <t xml:space="preserve"> </t>
  </si>
  <si>
    <t>Dương Thị Mai Hương</t>
  </si>
  <si>
    <t>18014259</t>
  </si>
  <si>
    <t>Học Viện Chính sách và Phát triển</t>
  </si>
  <si>
    <t>122295733</t>
  </si>
  <si>
    <t>Quế Võ</t>
  </si>
  <si>
    <t>Dương Viết Hoàng</t>
  </si>
  <si>
    <t>Trường ĐH Kinh Tế Quốc Dân</t>
  </si>
  <si>
    <t>Việt Hùng, Quế Võ, Bắc Ninh</t>
  </si>
  <si>
    <t>01659335876</t>
  </si>
  <si>
    <t>Dương Thị Mai</t>
  </si>
  <si>
    <t>GHA003730</t>
  </si>
  <si>
    <t>21.45</t>
  </si>
  <si>
    <t>Bất Phí Nhân Hòa, Quế Võ, Bắc Ninh</t>
  </si>
  <si>
    <t>02223872892</t>
  </si>
  <si>
    <t>Dương Việt Hồng</t>
  </si>
  <si>
    <t>Trường ĐH công nghiệp Việt Trì</t>
  </si>
  <si>
    <t>0948699593</t>
  </si>
  <si>
    <t>Dương Công Đương</t>
  </si>
  <si>
    <t>Đại Học Kinh Bắc</t>
  </si>
  <si>
    <t>Nhân Hòa, Quế Võ, Bắc Ninh</t>
  </si>
  <si>
    <t>01674207751</t>
  </si>
  <si>
    <t>Yên Thế</t>
  </si>
  <si>
    <t>Dương Thị Ánh Hồng</t>
  </si>
  <si>
    <t>ĐH Sư phạm Thái Nguyên</t>
  </si>
  <si>
    <t>Đồng Tâm, Yên Thế, BG</t>
  </si>
  <si>
    <t>Dương Kim Anh</t>
  </si>
  <si>
    <t>ĐH Công Nghiệp Hà Nội</t>
  </si>
  <si>
    <t>Dương Thị Thúy Quỳnh</t>
  </si>
  <si>
    <t>Đại học Hà Nội</t>
  </si>
  <si>
    <t>Đông Sơn, Yên Thế, BG</t>
  </si>
  <si>
    <t>Dương Ngọc Mạnh</t>
  </si>
  <si>
    <t>ĐH Phòng cháy chữa cháy</t>
  </si>
  <si>
    <t>Bố Hạ, Yên Thế, BG</t>
  </si>
  <si>
    <t>Dương Anh Tuấn</t>
  </si>
  <si>
    <t>ĐHKT Công nghiệp Thái nguyên</t>
  </si>
  <si>
    <t>Dương Thị Ngọc Ánh</t>
  </si>
  <si>
    <t>ĐH Kinh Doanh &amp; Công Nghệ Hà Nội</t>
  </si>
  <si>
    <t>Dương Thị Nga</t>
  </si>
  <si>
    <t>Hồng Kỳ, Yên Thế, BG</t>
  </si>
  <si>
    <t>Dương Nhật Minh</t>
  </si>
  <si>
    <t>ĐH Kinh Tế TPHCM</t>
  </si>
  <si>
    <t>Lạc Đạo</t>
  </si>
  <si>
    <t>Dương  Thị Hồng Minh</t>
  </si>
  <si>
    <t>22008097</t>
  </si>
  <si>
    <t>ĐH quản lý và hữu nghị</t>
  </si>
  <si>
    <t>Đại Đồng, Văn Lâm, Hưng Yên</t>
  </si>
  <si>
    <t>Dương Thu Huyền</t>
  </si>
  <si>
    <t>ĐH Lao Động - Xã Hội Hà Nội</t>
  </si>
  <si>
    <t>Dương Thị Chuyên</t>
  </si>
  <si>
    <t>ĐH kinh tế Kỹ thuật - Công Nghiệp</t>
  </si>
  <si>
    <t>Dương Ngọc Thế</t>
  </si>
  <si>
    <t>ĐH SP kỹ Thuật Hưng Yên</t>
  </si>
  <si>
    <t>Lạc Đạo, Văn Lâm, Hưng Yên</t>
  </si>
  <si>
    <t>Học Viện Phụ Nữ</t>
  </si>
  <si>
    <t xml:space="preserve">Dương Thùy Linh </t>
  </si>
  <si>
    <t>ĐH Kinh tế Quốc Dân</t>
  </si>
  <si>
    <t>Như Quỳnh, Văn Lâm, Hưng Yên</t>
  </si>
  <si>
    <t>Dương Thị Vân anh</t>
  </si>
  <si>
    <t>Học Viện Quân Y</t>
  </si>
  <si>
    <t xml:space="preserve">Du Học </t>
  </si>
  <si>
    <t>Daito Bunka University</t>
  </si>
  <si>
    <t>HIỆP HOÀ</t>
  </si>
  <si>
    <t>Dương Thị Hòa</t>
  </si>
  <si>
    <t>ĐH Kinh tế - Kỹ thuật C Nghiệp TN</t>
  </si>
  <si>
    <t>Hương Thịnh, Quang Minh, Hiệp Hòa, BG</t>
  </si>
  <si>
    <t>Dương Khánh Chi</t>
  </si>
  <si>
    <t>ĐH Bách Khoa Hà Nội</t>
  </si>
  <si>
    <t>205 nhà A2, ngõ 164 Hoàng Mai, Hai Bà Trưng, HN</t>
  </si>
  <si>
    <t>Dương Ngọc Huy</t>
  </si>
  <si>
    <t>ĐH Nội Vụ Hà Nội</t>
  </si>
  <si>
    <t>Phố Cò, TP Sông Công, Thái Nguyên</t>
  </si>
  <si>
    <t>ĐH Kinh Tế Quốc Gia HN</t>
  </si>
  <si>
    <t xml:space="preserve">Danh Thắng, Hiệp Hòa, Bắc Giang </t>
  </si>
  <si>
    <t>Dương Ngô Nam Anh</t>
  </si>
  <si>
    <t>Học Viện Kỹ Thuật Mật Mã</t>
  </si>
  <si>
    <t xml:space="preserve">Hoàng Thanh, Hiệp Hòa, Bắc Giang </t>
  </si>
  <si>
    <t>Dương Ngô Tú</t>
  </si>
  <si>
    <t>Đại học Y - Dược Thái Nguyên</t>
  </si>
  <si>
    <t>Dương Lệ Quyên</t>
  </si>
  <si>
    <t>ĐH Kỹ Thuật Yế Hải Dương</t>
  </si>
  <si>
    <t>Dương Ngô Quang</t>
  </si>
  <si>
    <t>ĐH Công Nghệ Thông Tin và Truyền Thông</t>
  </si>
  <si>
    <t>Dương Thị Uyên</t>
  </si>
  <si>
    <t>Học Viện Nông Nghiệp</t>
  </si>
  <si>
    <t>Dương Quý Khánh</t>
  </si>
  <si>
    <t>Dương Thị Hồng Anh</t>
  </si>
  <si>
    <t>Dương Minh Mạnh</t>
  </si>
  <si>
    <t>ĐH SP Thái Nguyên</t>
  </si>
  <si>
    <t>Hòa Sơn, Hiệp Hòa, BG</t>
  </si>
  <si>
    <t>Dương Văn Hòa</t>
  </si>
  <si>
    <t>Hương Lâm, Hiệp Hòa, Bắc Giang</t>
  </si>
  <si>
    <t>Dương Khánh Ly</t>
  </si>
  <si>
    <t>ĐH SP Hà Nội 2</t>
  </si>
  <si>
    <t>Thái Sơn, Hiệp Hòa, Bắc Giang</t>
  </si>
  <si>
    <t>Dương Ngọc Minh</t>
  </si>
  <si>
    <t>ĐH Thái Nguyên: ĐH Khoa học</t>
  </si>
  <si>
    <t>Dương Thái An</t>
  </si>
  <si>
    <t xml:space="preserve">ĐH Kinh Doanh và CN Hà Nội </t>
  </si>
  <si>
    <t>Dương Ngô Cầu</t>
  </si>
  <si>
    <t>ĐH Kỹ Thuật Công Nghiệp Thái Nguyên</t>
  </si>
  <si>
    <t>Dương Thị Bảo Ngọc</t>
  </si>
  <si>
    <t>ĐH Ngoại Ngữ - ĐH Quốc Gia HN</t>
  </si>
  <si>
    <t>Dương Thị Dự</t>
  </si>
  <si>
    <t>ĐH Công Nghiệp Việt Trì</t>
  </si>
  <si>
    <t>Hoàng Lương, Hiệp Hòa, BG</t>
  </si>
  <si>
    <t>Dương Thị Thúy Liễu</t>
  </si>
  <si>
    <t>ĐH Y Dược Thái Nguyên</t>
  </si>
  <si>
    <t>Hoàng An, Hiệp Hòa, BG</t>
  </si>
  <si>
    <t>Dương Chi Kỷ</t>
  </si>
  <si>
    <t>Dương Mạnh Sơn</t>
  </si>
  <si>
    <t>Dương Việt Linh</t>
  </si>
  <si>
    <t>Ngọc Sơn, Hiệp Hòa, BG</t>
  </si>
  <si>
    <t>Dương Thị Hạ</t>
  </si>
  <si>
    <t>ĐH Văn Hóa Hà Nội</t>
  </si>
  <si>
    <t>Dương Khánh Hà</t>
  </si>
  <si>
    <t>Học Viện Biên Phòng</t>
  </si>
  <si>
    <t>Hoàng Vân, Hiệp Hòa, BG</t>
  </si>
  <si>
    <t>Dương Kiều Trang</t>
  </si>
  <si>
    <t>Hưng Thịnh, Quang Minh, Hiệp Hòa, BG</t>
  </si>
  <si>
    <t>Dương Thị Ngọc Anh</t>
  </si>
  <si>
    <t>Học Viện Y Học Cổ Truyền VN</t>
  </si>
  <si>
    <t>Đông Lỗ, Hiệp Hòa, BG</t>
  </si>
  <si>
    <t>Dương Thanh Hằng</t>
  </si>
  <si>
    <t>ĐH Sư Phạm</t>
  </si>
  <si>
    <t>TP Bắc Ninh</t>
  </si>
  <si>
    <t>Dương Thị Kim Thư</t>
  </si>
  <si>
    <t>Tuyển thẳng</t>
  </si>
  <si>
    <t>Học Viện Ngân Hàng</t>
  </si>
  <si>
    <t>Hòa Long, TP Bắc Ninh</t>
  </si>
  <si>
    <t>0961830399</t>
  </si>
  <si>
    <t>Dương Thị Thu Nguyệt</t>
  </si>
  <si>
    <t>Khắc Niệm, TP Bắc Ninh</t>
  </si>
  <si>
    <t>Dương Đình Phong</t>
  </si>
  <si>
    <t>ĐH Kinh Doanh Công Nghệ</t>
  </si>
  <si>
    <t>Nam Sơn, TP Bắc Ninh</t>
  </si>
  <si>
    <t>Dương Thị Thảo</t>
  </si>
  <si>
    <t>ĐH Bách Khoa</t>
  </si>
  <si>
    <t>01695180612</t>
  </si>
  <si>
    <t>Dương Thế Nho</t>
  </si>
  <si>
    <t>Đại học Công Nghệ</t>
  </si>
  <si>
    <t>Dương Hà Vy</t>
  </si>
  <si>
    <t>Hoàng an, Hiệp Hòa,BG</t>
  </si>
  <si>
    <t>LẠNG GIANG</t>
  </si>
  <si>
    <t>Dương Thị Phương</t>
  </si>
  <si>
    <t>22.2</t>
  </si>
  <si>
    <t>Tân Hưng, Lạng Giang, BG</t>
  </si>
  <si>
    <t>01676288738</t>
  </si>
  <si>
    <t xml:space="preserve">Dương văn Thắng </t>
  </si>
  <si>
    <t>ĐH Phương Đông</t>
  </si>
  <si>
    <t>19.6</t>
  </si>
  <si>
    <t>0982447297</t>
  </si>
  <si>
    <t>Dương Sỹ Hùng</t>
  </si>
  <si>
    <t>25.7</t>
  </si>
  <si>
    <t>Hương sơn, Lạng Giang, BG</t>
  </si>
  <si>
    <t>01259294604</t>
  </si>
  <si>
    <t>Dương Thị Anh Nga</t>
  </si>
  <si>
    <t>19.75</t>
  </si>
  <si>
    <t>Đại Lâm, Lạng Giang, BG</t>
  </si>
  <si>
    <t>01688284969</t>
  </si>
  <si>
    <t>Dương Thị Phượng</t>
  </si>
  <si>
    <t>26.75</t>
  </si>
  <si>
    <t>Đào Mỹ, Lạng Giang, BG</t>
  </si>
  <si>
    <t>0975954720</t>
  </si>
  <si>
    <t>TÂN YÊN</t>
  </si>
  <si>
    <t>Dương Công Thắng</t>
  </si>
  <si>
    <t>Trường ĐH Y Thái Nguyên</t>
  </si>
  <si>
    <t>Tân Minh, Ngọc Châu</t>
  </si>
  <si>
    <t>Dương Anh Nguyên</t>
  </si>
  <si>
    <t>ĐH khoa học tự nhiên</t>
  </si>
  <si>
    <t>Phố Ngô Xá, TT Cao Thượng</t>
  </si>
  <si>
    <t>Dương Tuấn Anh</t>
  </si>
  <si>
    <t>Phố Bùi, Nhã Nam</t>
  </si>
  <si>
    <t>Dương Quang Dũng</t>
  </si>
  <si>
    <t>ĐH Kỹ thuật CN- Thái Nguyên</t>
  </si>
  <si>
    <t>Lan Tranh 1, Liên Chung</t>
  </si>
  <si>
    <t>Dương Thị Hương</t>
  </si>
  <si>
    <t>ĐH Kinh tế kỹ thuật</t>
  </si>
  <si>
    <t>Lãn Tranh 1, Liên Chung</t>
  </si>
  <si>
    <t>Dương Minh Tạo</t>
  </si>
  <si>
    <t>Xã Ngọc Lý, Tân Yên</t>
  </si>
  <si>
    <t>Dương Thùy Linh</t>
  </si>
  <si>
    <t>Đại học Luật Hà Nội</t>
  </si>
  <si>
    <t>Tân Long, Tân Trung</t>
  </si>
  <si>
    <t>Dương Ngọc Tuấn</t>
  </si>
  <si>
    <t>ĐH Sư phạm Hà Nội</t>
  </si>
  <si>
    <t>Cầu Tẩy, Cao Xá</t>
  </si>
  <si>
    <t>ĐH kinh tế Quốc dân</t>
  </si>
  <si>
    <t>Tân Thành, Lam Cốt</t>
  </si>
  <si>
    <t>Học viên ngoại giao</t>
  </si>
  <si>
    <t>Vân Chung, Lam Cốt</t>
  </si>
  <si>
    <t>Dương Ngô Duy</t>
  </si>
  <si>
    <t>ĐH Ktế CN T Nguyên</t>
  </si>
  <si>
    <t>Vân Thành, Lam Cốt</t>
  </si>
  <si>
    <t>Dương Văn Quyền</t>
  </si>
  <si>
    <t>ĐH kỹ thuật CN Thái Nguyên</t>
  </si>
  <si>
    <t>Thôn Chính, Việt Ngọc</t>
  </si>
  <si>
    <t>Dương Hải Đoàn</t>
  </si>
  <si>
    <t>Cầu Trại 2, Việt Ngọc</t>
  </si>
  <si>
    <t>ĐH CN Việt Hưng</t>
  </si>
  <si>
    <t>Cầu Trại 1, Việt Ngọc</t>
  </si>
  <si>
    <t>Dương Thị Huế</t>
  </si>
  <si>
    <t>ĐH Kinh tế- kỹ thuật Công nghiệp</t>
  </si>
  <si>
    <t>Đồng Xứng, Việt Ngọc</t>
  </si>
  <si>
    <t>Dương Ngô Hòa</t>
  </si>
  <si>
    <t>Thôn Vân Ngò, Ngọc Vân</t>
  </si>
  <si>
    <t>Dương Ngô Hải</t>
  </si>
  <si>
    <t>ĐH Kinh doanh và Công nghệ HN</t>
  </si>
  <si>
    <t>ĐH Ngoại thương</t>
  </si>
  <si>
    <t>Phố Mới, TT Cao Thượng</t>
  </si>
  <si>
    <t>Dương Thị Huyền Trang</t>
  </si>
  <si>
    <t>ĐH Giao thông vận tải</t>
  </si>
  <si>
    <t>Cao Xá, Tân Yên</t>
  </si>
  <si>
    <t>Dương Ngọc Sơn</t>
  </si>
  <si>
    <t>ĐH kinh tế Kỹ thuật CN</t>
  </si>
  <si>
    <t>Dương Trọng Cường</t>
  </si>
  <si>
    <t>Thôn Tè, Song Vân</t>
  </si>
  <si>
    <t>Sổ hộ khẩu</t>
  </si>
  <si>
    <t>Dương Minh Tín</t>
  </si>
  <si>
    <t>Dương Thị Khuyên</t>
  </si>
  <si>
    <t>ĐH Mõ địa chất</t>
  </si>
  <si>
    <t>Thôn Phú Thành, Đại Hóa</t>
  </si>
  <si>
    <t>Dương Thị Hằng</t>
  </si>
  <si>
    <t>Học Viện y học cổ truyền VN</t>
  </si>
  <si>
    <t>Thôn Đồi Thông, Đại Hóa</t>
  </si>
  <si>
    <t>Dương Thùy Trang</t>
  </si>
  <si>
    <t>Học viện kỹ thuật mật mã</t>
  </si>
  <si>
    <t>Đồng Ngò, Đại Hóa</t>
  </si>
  <si>
    <t>Đại học Công nghiệp Hà Nội</t>
  </si>
  <si>
    <t>Việt Lập- Tân Yên</t>
  </si>
  <si>
    <t>Dương Ngọc Quỳnh An</t>
  </si>
  <si>
    <t>Đại học Quốc Gia Hà Nội</t>
  </si>
  <si>
    <t>Lan Giới- Tân Yên</t>
  </si>
  <si>
    <t>Đại học K tế  KT Công nghiệp</t>
  </si>
  <si>
    <t>Việt Ngọc- Tân Yên</t>
  </si>
  <si>
    <t>Tiên Du</t>
  </si>
  <si>
    <t>Dương Thị Minh Đức</t>
  </si>
  <si>
    <t>Liên Bão, Tiên Du, BN</t>
  </si>
  <si>
    <t>Dương Thị Thanh Thương</t>
  </si>
  <si>
    <t>Dương Thị Minh Phương</t>
  </si>
  <si>
    <t>ĐH Thủ Đô Hà Nội</t>
  </si>
  <si>
    <t>001199005029</t>
  </si>
  <si>
    <t>Dương Đắc Thiên</t>
  </si>
  <si>
    <t>ĐH Sư phạm Kỹ thuật Hưng Yên</t>
  </si>
  <si>
    <t>Tân Chi, Tiên Du, BN</t>
  </si>
  <si>
    <t>125832203</t>
  </si>
  <si>
    <t>Dương Thu Uyên</t>
  </si>
  <si>
    <t>01009247</t>
  </si>
  <si>
    <t>001199000998</t>
  </si>
  <si>
    <t>Dương Thị Thu Trang</t>
  </si>
  <si>
    <t>19010932</t>
  </si>
  <si>
    <t>ĐH Công nghiệp Việt Hưng</t>
  </si>
  <si>
    <t>125832243</t>
  </si>
  <si>
    <t>Dương Thị Thanh Nam</t>
  </si>
  <si>
    <t>19006526</t>
  </si>
  <si>
    <t>Hiên Vân, Tiên Du, BN</t>
  </si>
  <si>
    <t>125845411</t>
  </si>
  <si>
    <t xml:space="preserve">Dương Thị Thắm </t>
  </si>
  <si>
    <t>19007182</t>
  </si>
  <si>
    <t>125882044</t>
  </si>
  <si>
    <t>Dương Thị Thu Phương</t>
  </si>
  <si>
    <t>19006608</t>
  </si>
  <si>
    <t>ĐH Công Nghiệp Việt Hưng</t>
  </si>
  <si>
    <t>20.25</t>
  </si>
  <si>
    <t>125845343</t>
  </si>
  <si>
    <t>Dương Văn Quang</t>
  </si>
  <si>
    <t>19006626</t>
  </si>
  <si>
    <t>ĐH CN Giao Thông Vận</t>
  </si>
  <si>
    <t>125845368</t>
  </si>
  <si>
    <t>Dương Văn Dũng</t>
  </si>
  <si>
    <t>19006927</t>
  </si>
  <si>
    <t>125908866</t>
  </si>
  <si>
    <t>Dương Thị Phương Thanh</t>
  </si>
  <si>
    <t>19007181</t>
  </si>
  <si>
    <t>23.75</t>
  </si>
  <si>
    <t>125894554</t>
  </si>
  <si>
    <t>Dương Văn Vững</t>
  </si>
  <si>
    <t>19007262</t>
  </si>
  <si>
    <t>125832478</t>
  </si>
  <si>
    <t>Dương Thị Dung</t>
  </si>
  <si>
    <t>19006169</t>
  </si>
  <si>
    <t>ĐH kinh tế kỹ thuật công nghiệp</t>
  </si>
  <si>
    <t>125894947</t>
  </si>
  <si>
    <t>Dương Quang Thái</t>
  </si>
  <si>
    <t>19009748</t>
  </si>
  <si>
    <t>27.25</t>
  </si>
  <si>
    <t>125832129</t>
  </si>
  <si>
    <t>Dương Danh Kiên</t>
  </si>
  <si>
    <t>19006447</t>
  </si>
  <si>
    <t>Đại Học Bách Khoa HN</t>
  </si>
  <si>
    <t>125832265</t>
  </si>
  <si>
    <t>Dương Danh Hiếu</t>
  </si>
  <si>
    <t>19009434</t>
  </si>
  <si>
    <t>Đại Học Hàng Hải</t>
  </si>
  <si>
    <t>125832154</t>
  </si>
  <si>
    <t>Đông Anh - Quang Minh</t>
  </si>
  <si>
    <t>Dương Anh Thư</t>
  </si>
  <si>
    <t>01029227</t>
  </si>
  <si>
    <t>23.35</t>
  </si>
  <si>
    <t>Hà Hương, Liên Hà, Đông Anh - HN</t>
  </si>
  <si>
    <t>00119919979</t>
  </si>
  <si>
    <t>Dương Hoàng Phương</t>
  </si>
  <si>
    <t>01029020</t>
  </si>
  <si>
    <t>Liên Hà, Đông Anh, Hà Nội</t>
  </si>
  <si>
    <t>013684897</t>
  </si>
  <si>
    <t>Dương Thị Hậu</t>
  </si>
  <si>
    <t>01028369</t>
  </si>
  <si>
    <t>ĐH Kiến Trúc</t>
  </si>
  <si>
    <t>21.5</t>
  </si>
  <si>
    <t>013684903</t>
  </si>
  <si>
    <t>Dương Ngọc Khôi</t>
  </si>
  <si>
    <t>01028585</t>
  </si>
  <si>
    <t>001099019505</t>
  </si>
  <si>
    <t>01028901</t>
  </si>
  <si>
    <t>24.85</t>
  </si>
  <si>
    <t>013687016</t>
  </si>
  <si>
    <t>Dương Thúy Quỳnh</t>
  </si>
  <si>
    <t>01027778</t>
  </si>
  <si>
    <t>ĐH Y Tế Công Cộng</t>
  </si>
  <si>
    <t>013687040</t>
  </si>
  <si>
    <t>Dương Thị Hoàng Oanh</t>
  </si>
  <si>
    <t>01027701</t>
  </si>
  <si>
    <t>013684918</t>
  </si>
  <si>
    <t>Dương Minh Phú</t>
  </si>
  <si>
    <t>01029012</t>
  </si>
  <si>
    <t>001099011079</t>
  </si>
  <si>
    <t>Dương Ngọc Tú</t>
  </si>
  <si>
    <t>01032505</t>
  </si>
  <si>
    <t>16.05</t>
  </si>
  <si>
    <t>Kim Lũ, Sóc Sơn, HN</t>
  </si>
  <si>
    <t>001099021426</t>
  </si>
  <si>
    <t>Dương Thị Minh Thúy</t>
  </si>
  <si>
    <t>01032922</t>
  </si>
  <si>
    <t>21.85</t>
  </si>
  <si>
    <t>001199011965</t>
  </si>
  <si>
    <t>Dương Văn Hiệu</t>
  </si>
  <si>
    <t>01031868</t>
  </si>
  <si>
    <t>ĐH Kỹ Thuật CN Thái Nguyên</t>
  </si>
  <si>
    <t>001099010076</t>
  </si>
  <si>
    <t>Dương Thị Ngọc Huyền</t>
  </si>
  <si>
    <t>001199006630</t>
  </si>
  <si>
    <t>Dương Kim Ngân</t>
  </si>
  <si>
    <t>01030955</t>
  </si>
  <si>
    <t>20.3</t>
  </si>
  <si>
    <t>Tân Dân, Sóc Sơn, HN</t>
  </si>
  <si>
    <t>001199019553</t>
  </si>
  <si>
    <t>Dương Đức Thắng</t>
  </si>
  <si>
    <t>01071881</t>
  </si>
  <si>
    <t>013649429</t>
  </si>
  <si>
    <t>Dương Văn Phong</t>
  </si>
  <si>
    <t>01032292</t>
  </si>
  <si>
    <t>001099006431</t>
  </si>
  <si>
    <t>Dương Thị Thúy</t>
  </si>
  <si>
    <t>01046019</t>
  </si>
  <si>
    <t>ĐH Kinh Tế</t>
  </si>
  <si>
    <t>25.25</t>
  </si>
  <si>
    <t>001199006386</t>
  </si>
  <si>
    <t>Dương Phương Anh</t>
  </si>
  <si>
    <t>01007446</t>
  </si>
  <si>
    <t>27.1</t>
  </si>
  <si>
    <t>Giáp Bát - Hoàng Mai- HN</t>
  </si>
  <si>
    <t>001199003149</t>
  </si>
  <si>
    <t>Dương Kiều Oanh</t>
  </si>
  <si>
    <t>01027700</t>
  </si>
  <si>
    <t>ĐH Luật Hà Nội</t>
  </si>
  <si>
    <t>Thụy Lâm , Dông Anh, HN</t>
  </si>
  <si>
    <t>001199019978</t>
  </si>
  <si>
    <t>Dương Thúy Ngân</t>
  </si>
  <si>
    <t>01028938</t>
  </si>
  <si>
    <t>HV Tài Chính</t>
  </si>
  <si>
    <t>001199011884</t>
  </si>
  <si>
    <t>Dương Ngọc Quân</t>
  </si>
  <si>
    <t>01029057</t>
  </si>
  <si>
    <t>013684032</t>
  </si>
  <si>
    <t>Dương Diễm Quỳnh</t>
  </si>
  <si>
    <t>26.2</t>
  </si>
  <si>
    <t>Dương Văn Thọ</t>
  </si>
  <si>
    <t>001099012197</t>
  </si>
  <si>
    <t xml:space="preserve">Dương Tuấn Đạt </t>
  </si>
  <si>
    <t>01028248</t>
  </si>
  <si>
    <t>26.35</t>
  </si>
  <si>
    <t>013684922</t>
  </si>
  <si>
    <t>Dương Tùng Anh</t>
  </si>
  <si>
    <t>01026819</t>
  </si>
  <si>
    <t>KH-24055635</t>
  </si>
  <si>
    <t>Dương Hải Nam</t>
  </si>
  <si>
    <t>01028900</t>
  </si>
  <si>
    <t>ĐH công nghệ HN</t>
  </si>
  <si>
    <t>Nam Hồng, Đông Anh , HN</t>
  </si>
  <si>
    <t>0011099020694</t>
  </si>
  <si>
    <t>01027437</t>
  </si>
  <si>
    <t>ĐH lao động Xã Hội</t>
  </si>
  <si>
    <t>20.9</t>
  </si>
  <si>
    <t>013684325</t>
  </si>
  <si>
    <t>01028001</t>
  </si>
  <si>
    <t>Đại Học Thủ Đô</t>
  </si>
  <si>
    <t>013684305</t>
  </si>
  <si>
    <t>01013313</t>
  </si>
  <si>
    <t>28.15</t>
  </si>
  <si>
    <t>013684322</t>
  </si>
  <si>
    <t>Dương Đình Thái</t>
  </si>
  <si>
    <t>01027830</t>
  </si>
  <si>
    <t>ĐH Kỹ Thuật Công nghiệp</t>
  </si>
  <si>
    <t>013687036</t>
  </si>
  <si>
    <t>Dương Thị Thu Hiền</t>
  </si>
  <si>
    <t>01028375</t>
  </si>
  <si>
    <t>26.5</t>
  </si>
  <si>
    <t>013684887</t>
  </si>
  <si>
    <t>01028064</t>
  </si>
  <si>
    <t>20.75</t>
  </si>
  <si>
    <t>001099012028</t>
  </si>
  <si>
    <t>01011483</t>
  </si>
  <si>
    <t>001199007815</t>
  </si>
  <si>
    <t>Dương Hữu Mạnh</t>
  </si>
  <si>
    <t>01028865</t>
  </si>
  <si>
    <t>19.5</t>
  </si>
  <si>
    <t>001099019532</t>
  </si>
  <si>
    <t>Ngô Dương Long( Gốc Dương)</t>
  </si>
  <si>
    <t>01020810</t>
  </si>
  <si>
    <t>HV Báo chí và Tuyên Truyền</t>
  </si>
  <si>
    <t>24.2</t>
  </si>
  <si>
    <t>Quang Minh, Đông Anh, HN</t>
  </si>
  <si>
    <t>013693062</t>
  </si>
  <si>
    <t xml:space="preserve">Tổng  </t>
  </si>
  <si>
    <t>TT</t>
  </si>
  <si>
    <t>Tên Trường</t>
  </si>
  <si>
    <t>Môn Thi</t>
  </si>
  <si>
    <t>Giải</t>
  </si>
  <si>
    <t>Địa chỉ nhận thưởng</t>
  </si>
  <si>
    <t>CMND</t>
  </si>
  <si>
    <t>Ghi Chú</t>
  </si>
  <si>
    <t>Huyện</t>
  </si>
  <si>
    <t>Tỉnh</t>
  </si>
  <si>
    <t>Dương Đình Mạnh</t>
  </si>
  <si>
    <t>Trường THCS Tương Giang</t>
  </si>
  <si>
    <t>Hóa Học Lớp 8</t>
  </si>
  <si>
    <t>KK</t>
  </si>
  <si>
    <t>Tương Giang, TX Từ Sơn</t>
  </si>
  <si>
    <t>Trường THCS Từ Sơn</t>
  </si>
  <si>
    <t>Lịch Sử Lớp 8</t>
  </si>
  <si>
    <t>Ba</t>
  </si>
  <si>
    <t>Dương Trà My</t>
  </si>
  <si>
    <t>Địa Lý Lớp 8</t>
  </si>
  <si>
    <t>Dương Thị Lan</t>
  </si>
  <si>
    <t xml:space="preserve">Trường THCS Yên Phụ </t>
  </si>
  <si>
    <t>Lịch Sử Lớp 9</t>
  </si>
  <si>
    <t>Dương Thị Hảo</t>
  </si>
  <si>
    <t>Trường THCS Dũng Liệt</t>
  </si>
  <si>
    <t>Dũng Liệt, Yên Phong</t>
  </si>
  <si>
    <t>Trường Tiểu Học Yên Phụ</t>
  </si>
  <si>
    <t>Viết chữ đẹp Lớp 2</t>
  </si>
  <si>
    <t>Nhất</t>
  </si>
  <si>
    <t>Dương Thành Minh</t>
  </si>
  <si>
    <t>Vật Lý Lớp 9</t>
  </si>
  <si>
    <t>Yên Phong, Bắc Ninh</t>
  </si>
  <si>
    <t>Trường Tiểu Học Thị Trấn Chờ 1</t>
  </si>
  <si>
    <t xml:space="preserve">Lớp 4. Giải Nhất cấp Tỉnh cuộc thi “Chinh Phục Vũ Môn” toàn quốc lần thứ III, năm học 2016-2017. </t>
  </si>
  <si>
    <t>TT Chờ, Yên Phong, BN</t>
  </si>
  <si>
    <t>Dương Thị Ngọc Hà</t>
  </si>
  <si>
    <t>THCS Chũ</t>
  </si>
  <si>
    <t>Tiếng Anh 6</t>
  </si>
  <si>
    <t>THCS Đèo Gia</t>
  </si>
  <si>
    <t>Toán lớp 7: Toán trên máy tính Casino</t>
  </si>
  <si>
    <t>Đèo Gia, Lục Ngạn, BG</t>
  </si>
  <si>
    <t>Dương Thu Quỳnh</t>
  </si>
  <si>
    <t>THCS Kim Sơn</t>
  </si>
  <si>
    <t>Kỹ Thuật Lớp 9</t>
  </si>
  <si>
    <t>Nhì</t>
  </si>
  <si>
    <t>Kim Sơn, Gia Lâm, Hà Nội</t>
  </si>
  <si>
    <t>THPT Lục Nam</t>
  </si>
  <si>
    <t>Vật Lý lớp 12</t>
  </si>
  <si>
    <t>Dương Minh Hào</t>
  </si>
  <si>
    <t>THPT Hương Sơn</t>
  </si>
  <si>
    <t>Vật LÝ lớp 11</t>
  </si>
  <si>
    <t>Dương Nguyễn Việt Hoàng</t>
  </si>
  <si>
    <t>THCS Lan Mẫu</t>
  </si>
  <si>
    <t>Tiếng Anh Lớp 9</t>
  </si>
  <si>
    <t xml:space="preserve">Dương Thị Vân Anh </t>
  </si>
  <si>
    <t>THCS Phương Sơn</t>
  </si>
  <si>
    <t>Tiếng Anh Lớp 7</t>
  </si>
  <si>
    <t>Dương Tiến Đạt</t>
  </si>
  <si>
    <t>THCS Yên Sơn</t>
  </si>
  <si>
    <t>Vật Lý lớp 9</t>
  </si>
  <si>
    <t>Vật lý lớp 8</t>
  </si>
  <si>
    <t>Dương Thị Quyên</t>
  </si>
  <si>
    <t>Tiếng Anh lớp 6</t>
  </si>
  <si>
    <t>Dương Hồng Ngọc</t>
  </si>
  <si>
    <t>Tiếng Anh lớp 7</t>
  </si>
  <si>
    <t>Dương Thị Diễm</t>
  </si>
  <si>
    <t>Lich Sử lớp 9</t>
  </si>
  <si>
    <t>Dương Thị Ngọc Hoa</t>
  </si>
  <si>
    <t>Toán lớp 6</t>
  </si>
  <si>
    <t>Dương Thị Thu Hồng</t>
  </si>
  <si>
    <t>Lich Sử lớp 8</t>
  </si>
  <si>
    <t>Dương Quân Hảo</t>
  </si>
  <si>
    <t>Toán lớp 7</t>
  </si>
  <si>
    <t>Dương Thị Hồng Hoan</t>
  </si>
  <si>
    <t>Ngữ Văn Lớp 6</t>
  </si>
  <si>
    <t>Dương Văn Toản</t>
  </si>
  <si>
    <t>Hóa Học lớp 8</t>
  </si>
  <si>
    <t>Dương Thị Khánh Hòa</t>
  </si>
  <si>
    <t>Dương Thị Ánh Huyền</t>
  </si>
  <si>
    <t>Sinh Học lớp 8</t>
  </si>
  <si>
    <t>Dương Lan Anh</t>
  </si>
  <si>
    <t>Sinh Học lớp 9</t>
  </si>
  <si>
    <t>Địa lý lớp 8</t>
  </si>
  <si>
    <t>Dương Thị Cẩm Vân</t>
  </si>
  <si>
    <t>Dương Ngọc Lý</t>
  </si>
  <si>
    <t>Giáo Dục Công Dân lớp 8</t>
  </si>
  <si>
    <t>Dương Thị Úy Thương</t>
  </si>
  <si>
    <t>Thí nghiệm Thực Hành</t>
  </si>
  <si>
    <t>Dương Thị Hồng Loan</t>
  </si>
  <si>
    <t>THCS Thị Trấn Đồi Ngô</t>
  </si>
  <si>
    <t>THCS Cẩm Lý</t>
  </si>
  <si>
    <t>THCS Bắc Lũng</t>
  </si>
  <si>
    <t>Ngữ Văn Lớp 9</t>
  </si>
  <si>
    <t>Dương Văn Xuân</t>
  </si>
  <si>
    <t>Dương Thị Toan</t>
  </si>
  <si>
    <t>THCS An Thịnh</t>
  </si>
  <si>
    <t>Vật Lý lớp 8</t>
  </si>
  <si>
    <t>An Thịnh Lương Tài</t>
  </si>
  <si>
    <t>016679009</t>
  </si>
  <si>
    <t>Dương Đình Thắng</t>
  </si>
  <si>
    <t>016679010</t>
  </si>
  <si>
    <t>Dương Thúy Hường</t>
  </si>
  <si>
    <t>THPT Lương Tài</t>
  </si>
  <si>
    <t>Kỹ Thuật lóp 11</t>
  </si>
  <si>
    <t>0975942732</t>
  </si>
  <si>
    <t>Dương Xuân Huy</t>
  </si>
  <si>
    <t>ThCS Hàn Thuyên</t>
  </si>
  <si>
    <t>Toán Lớp 7</t>
  </si>
  <si>
    <t>Tiểu Học Tân Lãng</t>
  </si>
  <si>
    <t>Viết Chữ Đẹp Lớp 5</t>
  </si>
  <si>
    <t>Dương Ngọc Anh</t>
  </si>
  <si>
    <t>Tiểu Học Thị Trấn Thứa</t>
  </si>
  <si>
    <t>Viết Chữ Đẹp Lớp 1</t>
  </si>
  <si>
    <t>Dương Văn Bình</t>
  </si>
  <si>
    <t>THPT Ngô Sĩ Liên</t>
  </si>
  <si>
    <t>Lịch Sử lớp 12</t>
  </si>
  <si>
    <t>01692263116</t>
  </si>
  <si>
    <t>Dương Chí Hiếu</t>
  </si>
  <si>
    <t xml:space="preserve">THCS Dĩnh Kế </t>
  </si>
  <si>
    <t>Hóa Học lớp 9</t>
  </si>
  <si>
    <t>Phường Mỹ Độ, TP Bắc Giang</t>
  </si>
  <si>
    <t>1273680135</t>
  </si>
  <si>
    <t>P. Đa Mai, TP Bắc Giang</t>
  </si>
  <si>
    <t>Dương Xuân Bách</t>
  </si>
  <si>
    <t>P. Thọ Xương, TP Bấc Giang</t>
  </si>
  <si>
    <t>01698003331</t>
  </si>
  <si>
    <t>Dương Quốc Cường</t>
  </si>
  <si>
    <t>THCS Lê Lợi</t>
  </si>
  <si>
    <t>Dương Thị Thúy Hường</t>
  </si>
  <si>
    <t>THCS Lý Tự Trọng</t>
  </si>
  <si>
    <t>Ngữ Văn Lớp 8</t>
  </si>
  <si>
    <t>0987884693</t>
  </si>
  <si>
    <t>Dương Nguyễn Trà Giang</t>
  </si>
  <si>
    <t>THCS Ngô Sĩ Liên</t>
  </si>
  <si>
    <t>P. Dĩnh Kế, TP Bắc Giang</t>
  </si>
  <si>
    <t>01693204805</t>
  </si>
  <si>
    <t>Tiếng Anh lớp 9</t>
  </si>
  <si>
    <t>0913390595</t>
  </si>
  <si>
    <t>Dương Minh Châu</t>
  </si>
  <si>
    <t>Sinh Học Lớp 9</t>
  </si>
  <si>
    <t>0984106303</t>
  </si>
  <si>
    <t>Toán Lớp 8</t>
  </si>
  <si>
    <t>0975330843</t>
  </si>
  <si>
    <t>Dương Thị Hương Lan</t>
  </si>
  <si>
    <t>THCS Đào Mỹ</t>
  </si>
  <si>
    <t>Vật Lý Lớp 8</t>
  </si>
  <si>
    <t>Thành Phố Bắc Giang</t>
  </si>
  <si>
    <t>0975158562</t>
  </si>
  <si>
    <t>Dương Minh Quân</t>
  </si>
  <si>
    <t>P.Ngô Quyền, TP Bắc Giang</t>
  </si>
  <si>
    <t>0963068866</t>
  </si>
  <si>
    <t>THCS Hoàng Văn Thụ</t>
  </si>
  <si>
    <t>0911599181</t>
  </si>
  <si>
    <t>Dương Thị Như Ý</t>
  </si>
  <si>
    <t>THCS Cảnh Thụy</t>
  </si>
  <si>
    <t>Ngữ Văn Lớp 7</t>
  </si>
  <si>
    <t>Cảnh Thụy, Yên Dũng</t>
  </si>
  <si>
    <t>Dương Đức Thanh</t>
  </si>
  <si>
    <t>Trường THCS Trí Quả - Thuận Thành - BN</t>
  </si>
  <si>
    <t>Trí Quả - Thuận Thành - BN</t>
  </si>
  <si>
    <t>Dương Đình Huy</t>
  </si>
  <si>
    <t>Trường THCS Vũ Kiệt – Thuận Thành – BN</t>
  </si>
  <si>
    <t>Thuận Thành - BN</t>
  </si>
  <si>
    <t>Dương Thị Vân Anh</t>
  </si>
  <si>
    <t>Địa lý lớp 9</t>
  </si>
  <si>
    <t>Thị trấn Hồ - Thuận Thành - BN</t>
  </si>
  <si>
    <t>Dương Thị Ngọc Hân</t>
  </si>
  <si>
    <t>Trường THPT Thuận Thành số 1</t>
  </si>
  <si>
    <t>Địa lý lớp 12</t>
  </si>
  <si>
    <t>Dương Khánh Phượng</t>
  </si>
  <si>
    <t>Trường THPT Gang thép Thái Nguyên</t>
  </si>
  <si>
    <t>Sinh học lớp 11</t>
  </si>
  <si>
    <t>Ngũ Thái – Thuận Thành - BN</t>
  </si>
  <si>
    <t>Dương Khánh Ngọc</t>
  </si>
  <si>
    <t>Trường Tiểu học Thị trấn Hồ số  1</t>
  </si>
  <si>
    <t>Lớp 1: Viết chữ đẹp</t>
  </si>
  <si>
    <t>Dương Văn Nhất</t>
  </si>
  <si>
    <t>Cờ vua (đồng đội)</t>
  </si>
  <si>
    <t>Ngữ văn lớp 7</t>
  </si>
  <si>
    <t>Dương Thị Hà Linh</t>
  </si>
  <si>
    <t>Trường Tiểu học Song Hồ</t>
  </si>
  <si>
    <t>Song Hồ - Thuận Thành – BN</t>
  </si>
  <si>
    <t>Trường THCS Tiên Du</t>
  </si>
  <si>
    <t>Tiếng Anh lớp 8</t>
  </si>
  <si>
    <t>Thuận Thành – BN</t>
  </si>
  <si>
    <t>Trường THCS Song Hồ</t>
  </si>
  <si>
    <t>Toán lớp 9</t>
  </si>
  <si>
    <t xml:space="preserve">Dương Thùy Chi </t>
  </si>
  <si>
    <t>Viết chữ đẹp</t>
  </si>
  <si>
    <t>Trường THCS Thị trấn Hồ</t>
  </si>
  <si>
    <t xml:space="preserve">Khoa học kỹ thuật </t>
  </si>
  <si>
    <t>THPT Việt Yên số 1</t>
  </si>
  <si>
    <t>Thượng Lan, VY- BG</t>
  </si>
  <si>
    <t>Dương Thị Anh</t>
  </si>
  <si>
    <t>Dương Minh Phương</t>
  </si>
  <si>
    <t>THCS Thân Nhân Trung</t>
  </si>
  <si>
    <t>Bích Động, Việt Yên</t>
  </si>
  <si>
    <t>THCS Nghĩa Trung</t>
  </si>
  <si>
    <t>Nghĩa Trung, Việt Yên</t>
  </si>
  <si>
    <t>THCS Tiên Sơn</t>
  </si>
  <si>
    <t>Dương Tuấn Vũ</t>
  </si>
  <si>
    <t>Tiểu học Tiên Son</t>
  </si>
  <si>
    <t>Toán Lớp 3</t>
  </si>
  <si>
    <t>Dương Minh Chiến</t>
  </si>
  <si>
    <t>Toán Lớp 9</t>
  </si>
  <si>
    <t>Dương Xuân Tuấn</t>
  </si>
  <si>
    <t>THCS Việt Tiến</t>
  </si>
  <si>
    <t>Sinh học lớp 9</t>
  </si>
  <si>
    <t>Dương Ngô Hoàng</t>
  </si>
  <si>
    <t>THCS Vân Trung</t>
  </si>
  <si>
    <t>Dương Ngô Hiếu</t>
  </si>
  <si>
    <t>Toán Casio</t>
  </si>
  <si>
    <t>Dương Thị Ánh Tuyết</t>
  </si>
  <si>
    <t>Tiếu học Vân Trung</t>
  </si>
  <si>
    <t>Dương Đức Mạnh</t>
  </si>
  <si>
    <t>THCS Thị Trấn Neo</t>
  </si>
  <si>
    <t>Yên Lư, Yên Dũng</t>
  </si>
  <si>
    <t>0165627805</t>
  </si>
  <si>
    <t>Dương Đức Minh</t>
  </si>
  <si>
    <t>0168627805</t>
  </si>
  <si>
    <t>Dương Trần Trung Hiếu</t>
  </si>
  <si>
    <t>Toán Lớp 6</t>
  </si>
  <si>
    <t>0989973708</t>
  </si>
  <si>
    <t>THCS Yên Lư</t>
  </si>
  <si>
    <t>Ngữ Văn 9</t>
  </si>
  <si>
    <t>0974084450</t>
  </si>
  <si>
    <t>Dương Lê Thu Thảo</t>
  </si>
  <si>
    <t>0164529337</t>
  </si>
  <si>
    <t>Dương Công Nguyên</t>
  </si>
  <si>
    <t>0916757813</t>
  </si>
  <si>
    <t>Dương Thế Ngọc</t>
  </si>
  <si>
    <t>Sinh Học Lớp 8</t>
  </si>
  <si>
    <t>0971477087</t>
  </si>
  <si>
    <t>THCS Tiến Dũng</t>
  </si>
  <si>
    <t>Lịch Sử lớp 8</t>
  </si>
  <si>
    <t>Tiến Dũng, Yên Dũng</t>
  </si>
  <si>
    <t>0165811179</t>
  </si>
  <si>
    <t>Dương Văn Phú</t>
  </si>
  <si>
    <t>0927694226</t>
  </si>
  <si>
    <t>Dương Thị Bích Ngọc</t>
  </si>
  <si>
    <t>Ngữ Văn 7</t>
  </si>
  <si>
    <t>0169548878</t>
  </si>
  <si>
    <t xml:space="preserve">Dương Thị Hiền </t>
  </si>
  <si>
    <t>0963013149</t>
  </si>
  <si>
    <t>Dương Thị Trang</t>
  </si>
  <si>
    <t>Lịch Sử lớp 9</t>
  </si>
  <si>
    <t>0974476511</t>
  </si>
  <si>
    <t>THCS Hương Gián</t>
  </si>
  <si>
    <t>Ngữ Văn lớp 7</t>
  </si>
  <si>
    <t>Hương Gián, Yên Dũng</t>
  </si>
  <si>
    <t>0166901971</t>
  </si>
  <si>
    <t>Dương Danh Dung</t>
  </si>
  <si>
    <t>THCS Nôi Hoàng</t>
  </si>
  <si>
    <t>Nội Hoàng, Yên Dũng</t>
  </si>
  <si>
    <t xml:space="preserve">Dương Minh Đức </t>
  </si>
  <si>
    <t xml:space="preserve">THCS Tân Mỹ </t>
  </si>
  <si>
    <t>Dương Quốc Khánh</t>
  </si>
  <si>
    <t>Giáo Dục Công Dân Lớp 9</t>
  </si>
  <si>
    <t>Dương Đức Anh</t>
  </si>
  <si>
    <t>Dương Thị Hương Giang</t>
  </si>
  <si>
    <t>Ngữ Văn lớp 9</t>
  </si>
  <si>
    <t>THCS Nguyễn Cao</t>
  </si>
  <si>
    <t>Hóa học lớp 9</t>
  </si>
  <si>
    <t>01634338936</t>
  </si>
  <si>
    <t>THPT Quế Võ số 1</t>
  </si>
  <si>
    <t>Lịch sử lớp 12</t>
  </si>
  <si>
    <t>Xuân Thủy, Quế Tân, Quế Võ, Bắc Ninh</t>
  </si>
  <si>
    <t>0968245991</t>
  </si>
  <si>
    <t>Dương Viết Đạt</t>
  </si>
  <si>
    <t>THCS Tân Hưng</t>
  </si>
  <si>
    <t>Ngoại ngữ lớp 9</t>
  </si>
  <si>
    <t>01683391196</t>
  </si>
  <si>
    <t>Dương Thị Vi Anh</t>
  </si>
  <si>
    <t>Trường Tiểu Học Tiền An</t>
  </si>
  <si>
    <t>Lớp 1 (Hội thi viết Chữ đẹp Thành Phố)</t>
  </si>
  <si>
    <t>09744269095</t>
  </si>
  <si>
    <t>Dương Thị Diễm Quỳnh</t>
  </si>
  <si>
    <t>THCS Quế Tân</t>
  </si>
  <si>
    <t>Ngữ Văn lớp 6</t>
  </si>
  <si>
    <t>Quế Tân, Quế Võ, Bắc Ninh</t>
  </si>
  <si>
    <t>0904485369</t>
  </si>
  <si>
    <t>Dương Quyết Anh</t>
  </si>
  <si>
    <t>THCS Đáp Cầu</t>
  </si>
  <si>
    <t>0986363486</t>
  </si>
  <si>
    <t>Dương Thị Kim Loan</t>
  </si>
  <si>
    <t>THCS Phồn Xương</t>
  </si>
  <si>
    <t>Kỹ thuật lớp 9</t>
  </si>
  <si>
    <t>Tân Hiệp, Yên Thế, Bắc Giang</t>
  </si>
  <si>
    <t>Dương Thị Hiền Thảo</t>
  </si>
  <si>
    <t>THCS Yên Thế</t>
  </si>
  <si>
    <t xml:space="preserve"> Môn Địa lý lớp 9</t>
  </si>
  <si>
    <t>Dương Ngọc Thùy Linh</t>
  </si>
  <si>
    <t>THCS Hoàng Hoa Thám</t>
  </si>
  <si>
    <t>Thị Trấn cầu Gồ, Yên Thế, Bắc Giang</t>
  </si>
  <si>
    <t>0916351110</t>
  </si>
  <si>
    <t>Dương Thu Hằng</t>
  </si>
  <si>
    <t>THCS Dương Phúc Tư</t>
  </si>
  <si>
    <t>Lạc Đạo, Hưng Yên</t>
  </si>
  <si>
    <t>HIỆP HÒA</t>
  </si>
  <si>
    <t>Dương Hải Yến</t>
  </si>
  <si>
    <t>THCS Quang Minh</t>
  </si>
  <si>
    <t>Văn lớp 6</t>
  </si>
  <si>
    <t>Quang Minh, Hiệp Hòa, BG</t>
  </si>
  <si>
    <t>Dương Quang Thanh</t>
  </si>
  <si>
    <t>THCS Thị Trấn Thắng</t>
  </si>
  <si>
    <t>Khoa học-Kỹ thuật lớp 9</t>
  </si>
  <si>
    <t>Đức Thắng, Hiệp Hòa, BG</t>
  </si>
  <si>
    <t>Dương Thu Phương</t>
  </si>
  <si>
    <t>THCS Danh Thắng</t>
  </si>
  <si>
    <t>Danh thắng, Hiệp Hòa, BG</t>
  </si>
  <si>
    <t>Dương Thị Giang</t>
  </si>
  <si>
    <t>THCS Hòa Sơn</t>
  </si>
  <si>
    <t>GDCD lớp 9</t>
  </si>
  <si>
    <t>Hòa Sơn, Hiệp Hòa</t>
  </si>
  <si>
    <t>Dương Thúy Hiền</t>
  </si>
  <si>
    <t>GDCD lớp 8</t>
  </si>
  <si>
    <t>Dương Thị Lệ Quyên</t>
  </si>
  <si>
    <t>Ngữ Văn 6</t>
  </si>
  <si>
    <t>Dương Thị Ngọc</t>
  </si>
  <si>
    <t>Dương Thế Anh</t>
  </si>
  <si>
    <t>THPT chuyên Bắc Giang</t>
  </si>
  <si>
    <t>Hóa Học lớp 12</t>
  </si>
  <si>
    <t>Thái Sơn, Hiệp Hòa</t>
  </si>
  <si>
    <t>Dương Văn Huy</t>
  </si>
  <si>
    <t>THCS Thái Sơn</t>
  </si>
  <si>
    <t>Tin Học lớp 6</t>
  </si>
  <si>
    <t>Thái Sơn, Hiệp Hòa, BG</t>
  </si>
  <si>
    <t>Dương Thị Xuân</t>
  </si>
  <si>
    <t>THCS Thanh Vân</t>
  </si>
  <si>
    <t>Thanh Vân, Hiệp Hòa, BG</t>
  </si>
  <si>
    <t>THCS Thị Trấn Vôi</t>
  </si>
  <si>
    <t>Tiếng Anh lóp 6</t>
  </si>
  <si>
    <t>THCS Hoàng Vân</t>
  </si>
  <si>
    <t>Hoàng An, Hiệp Hòa</t>
  </si>
  <si>
    <t>Dương Minh Ánh</t>
  </si>
  <si>
    <t>Toán  lớp 7</t>
  </si>
  <si>
    <t>THPT Hiệp Hòa 4</t>
  </si>
  <si>
    <t>Dương Văn Đạt</t>
  </si>
  <si>
    <t>THPT Hiệp Hòa 5</t>
  </si>
  <si>
    <t>Ngọc Sơn, Hiệp Hòa</t>
  </si>
  <si>
    <t>THCS Ngọc Sơn</t>
  </si>
  <si>
    <t>Dương Anh Dũng</t>
  </si>
  <si>
    <t>THCS Lương Phong</t>
  </si>
  <si>
    <t>Vật Lý 8</t>
  </si>
  <si>
    <t>Lương Phong, Hiệp Hòa, BG</t>
  </si>
  <si>
    <t>Dương Xuân Thanh</t>
  </si>
  <si>
    <t>Dương Quỳnh Anh</t>
  </si>
  <si>
    <t>THCS Đại Phúc, TP Bắc Ninh</t>
  </si>
  <si>
    <t>Địa Lý 9</t>
  </si>
  <si>
    <t>Khu 3, Đại Phúc, TP Bắc Ninh</t>
  </si>
  <si>
    <t>Lạng Giang</t>
  </si>
  <si>
    <t>Dương Ngọc Hoàng</t>
  </si>
  <si>
    <t>THCS Nghĩa Hưng</t>
  </si>
  <si>
    <t>Khoa học kỹ thuật lớp 8</t>
  </si>
  <si>
    <t>Nghĩa Hưng, Lạng Giang, BG</t>
  </si>
  <si>
    <t>Dương Thị :Yến Nhi</t>
  </si>
  <si>
    <t>Dương Thu Trà</t>
  </si>
  <si>
    <t>THCS Ngọc Châu</t>
  </si>
  <si>
    <t>Địa lý Lớp 9</t>
  </si>
  <si>
    <t>Tân Minh,Ngọc Châu</t>
  </si>
  <si>
    <t>Dương Quốc Tần</t>
  </si>
  <si>
    <t>THCS Thị Trấn Cao Thượng</t>
  </si>
  <si>
    <t xml:space="preserve"> Toán Lớp 7</t>
  </si>
  <si>
    <t>Dương Văn Hiếu</t>
  </si>
  <si>
    <t>THPT Nhã Nam</t>
  </si>
  <si>
    <t xml:space="preserve">Địa lý lớp 12 </t>
  </si>
  <si>
    <t>Tiến Phan, Nhã Nam</t>
  </si>
  <si>
    <t>Dương Hà My</t>
  </si>
  <si>
    <t>Toán lớp 8</t>
  </si>
  <si>
    <t>Dương Minh Hiếu</t>
  </si>
  <si>
    <t>THPT Tân Yên 1</t>
  </si>
  <si>
    <t xml:space="preserve"> Vật Lý lớp 11 </t>
  </si>
  <si>
    <t>THCS Liên Chung</t>
  </si>
  <si>
    <t xml:space="preserve">Ngữ Văn  lớp 8 </t>
  </si>
  <si>
    <t>Dương Văn Quốc</t>
  </si>
  <si>
    <t>Công Bằng, Tân Trung</t>
  </si>
  <si>
    <t>Dương Huyền Diệu</t>
  </si>
  <si>
    <t>THPT Lan Giới</t>
  </si>
  <si>
    <t>Kỹ thuật lớp 8</t>
  </si>
  <si>
    <t>Bình Chương, Lan Giới</t>
  </si>
  <si>
    <t>THCS Lam Cốt</t>
  </si>
  <si>
    <t>Đồng Thờm, Lam Cốt</t>
  </si>
  <si>
    <t>Dương Ngọc Hân</t>
  </si>
  <si>
    <t>Tân Lập, Lam Cốt</t>
  </si>
  <si>
    <t>Dương Anh Nguyễn Khiêm</t>
  </si>
  <si>
    <t>Thí nghiệm thực hành lơp 8</t>
  </si>
  <si>
    <t>Kép 1, Lam Cốt</t>
  </si>
  <si>
    <t>THCS Ngọc Vân</t>
  </si>
  <si>
    <t>Đồng Cạn, Ngọc Vân</t>
  </si>
  <si>
    <t>Dương Anh Đào</t>
  </si>
  <si>
    <t>Núi ính, Ngọc Vân</t>
  </si>
  <si>
    <t>Dương Quang Hải</t>
  </si>
  <si>
    <t>THCS An Dương</t>
  </si>
  <si>
    <t>Dương Lâm, An Dương</t>
  </si>
  <si>
    <t>Dương Thu Hòa</t>
  </si>
  <si>
    <t xml:space="preserve">Địa lý lớp 9 </t>
  </si>
  <si>
    <t>Dương Thị Tâm</t>
  </si>
  <si>
    <t>THCS Song Vân</t>
  </si>
  <si>
    <t xml:space="preserve">Ngữ Văn lớp 6 </t>
  </si>
  <si>
    <t>Hồng Phúc, Song Vân</t>
  </si>
  <si>
    <t>Dương Thủy Dung</t>
  </si>
  <si>
    <t xml:space="preserve">Ngữ Văn lớp 7  </t>
  </si>
  <si>
    <t xml:space="preserve">Tiếng Anh lớp 7 </t>
  </si>
  <si>
    <t>Dương Thị Lan Anh</t>
  </si>
  <si>
    <t>THCS Đại Hóa</t>
  </si>
  <si>
    <t xml:space="preserve">Dương Hương Giang </t>
  </si>
  <si>
    <t>Tiểu Học Suối Hoa TP Bắc Ninh</t>
  </si>
  <si>
    <t>Tiếng Anh lớp 5</t>
  </si>
  <si>
    <t>THCS Tri Phương</t>
  </si>
  <si>
    <t>Văn Lớp 8</t>
  </si>
  <si>
    <t>Tri Phương, Tiên Du, BN</t>
  </si>
  <si>
    <t>THPT Lê Quý Đôn</t>
  </si>
  <si>
    <t>Toán lớp 12</t>
  </si>
  <si>
    <t>Tiểu Học Sông Cầu, Đồng Hỷ Thái Nguyên</t>
  </si>
  <si>
    <t>Lớp 5: Toán , tiếng Việt Ngày hội học sinh tiểu học</t>
  </si>
  <si>
    <t>Dương Hà Ngân</t>
  </si>
  <si>
    <t>THCS Tiên Du</t>
  </si>
  <si>
    <t>Tiểu Học Liên Bão</t>
  </si>
  <si>
    <t>Viết chữ đẹp Lớp 3</t>
  </si>
  <si>
    <t>Đông Anh - QM</t>
  </si>
  <si>
    <t>Dương Thị Kim Liên</t>
  </si>
  <si>
    <t>Trường Tiểu học Tân Dân A</t>
  </si>
  <si>
    <t>Olympic tiếng anh lớp 5</t>
  </si>
  <si>
    <t>Dương Diễm Lệ</t>
  </si>
  <si>
    <t>Trường THCS Thụy Lâm</t>
  </si>
  <si>
    <t>Thụy Lâm, Đông Anh, HN</t>
  </si>
  <si>
    <t>Dương Tuấn Việt</t>
  </si>
  <si>
    <t>Trường THCS Liên Hà</t>
  </si>
  <si>
    <t xml:space="preserve">Vật Lý lớp 8  </t>
  </si>
  <si>
    <t>Liên Hà, Đông Anh, HN</t>
  </si>
  <si>
    <t xml:space="preserve">Vật Lý lớp 12  </t>
  </si>
  <si>
    <t xml:space="preserve">DANH SÁCH 
SINH VIÊN ĐẠI HỌC ĐẠT LOẠI GIỎI NĂM HỌC 2016-2017 </t>
  </si>
  <si>
    <t>Loại</t>
  </si>
  <si>
    <t xml:space="preserve">Châu Cổ Pháp </t>
  </si>
  <si>
    <t>Dương Thị Thu Hương</t>
  </si>
  <si>
    <t xml:space="preserve">TN Giỏi </t>
  </si>
  <si>
    <t>Yên Phụ, Yên Phong, BN</t>
  </si>
  <si>
    <t>01655753894   0977805468)</t>
  </si>
  <si>
    <t>Dương Hải Linh</t>
  </si>
  <si>
    <t>TN Giỏi</t>
  </si>
  <si>
    <t>Châu Khê, TX.Từ Sơn, BN</t>
  </si>
  <si>
    <t>Dương Vân Trang</t>
  </si>
  <si>
    <t>ĐH Kinh tế- KTCN</t>
  </si>
  <si>
    <t>SV Giỏi</t>
  </si>
  <si>
    <t>Tân Hồng, TX.Từ Sơn, BN</t>
  </si>
  <si>
    <t>Học viện Ngoại giao</t>
  </si>
  <si>
    <t>Giảng Võ, Ba Đình, HN</t>
  </si>
  <si>
    <t>Dương Thị Thúy Hằng</t>
  </si>
  <si>
    <t>Đại học FPT</t>
  </si>
  <si>
    <t xml:space="preserve">SV Giỏi </t>
  </si>
  <si>
    <t>01288378706</t>
  </si>
  <si>
    <t>ĐH Sư Phạm Hà Nội 2</t>
  </si>
  <si>
    <t>Giáp Sơn, Lục Ngạn, Bắc Giang</t>
  </si>
  <si>
    <t xml:space="preserve">ĐH Sư Phạm Hà Nội </t>
  </si>
  <si>
    <t>Kiên Lao, Lục Ngạn, Bắc Giang</t>
  </si>
  <si>
    <t>ĐH Sư Phạm Hà Nội</t>
  </si>
  <si>
    <t>Dương Xá, Gia Lâm, Hà Nội</t>
  </si>
  <si>
    <t>013299500</t>
  </si>
  <si>
    <t>Dương Thùy Chinh</t>
  </si>
  <si>
    <t>SVG</t>
  </si>
  <si>
    <t>013351071</t>
  </si>
  <si>
    <t>Dương Quang Thức</t>
  </si>
  <si>
    <t>ĐH Công Nghệ Kỹ Thuật Điện</t>
  </si>
  <si>
    <t>001093011592</t>
  </si>
  <si>
    <t>TNG</t>
  </si>
  <si>
    <t>Thôn Trại, Yên Sơn, Lục Nam</t>
  </si>
  <si>
    <t>Dương Văn Chính</t>
  </si>
  <si>
    <t>ĐH Thể Dục Thể Thao Bắc Ninh</t>
  </si>
  <si>
    <t>125684771</t>
  </si>
  <si>
    <t>125744660</t>
  </si>
  <si>
    <t>Dương Thị Thanh Loan</t>
  </si>
  <si>
    <t>Dĩnh Kế, Tp Bắc Giang</t>
  </si>
  <si>
    <t>0122149714</t>
  </si>
  <si>
    <t>0986990118</t>
  </si>
  <si>
    <t>Tân Mỹ, TP Bắc Giang</t>
  </si>
  <si>
    <t>0122167095</t>
  </si>
  <si>
    <t>Đại Học Kỹ Thuật - Hậu Cần CAND</t>
  </si>
  <si>
    <t>Dương Trần Hương Ly</t>
  </si>
  <si>
    <t>Đại Học Thương Mại</t>
  </si>
  <si>
    <t>024196000013</t>
  </si>
  <si>
    <t>P. Trần Nguyên Hãn, TP Bắc Giang</t>
  </si>
  <si>
    <t>122188862</t>
  </si>
  <si>
    <t>Học Viện Báo Chí và Tuyên Truyền</t>
  </si>
  <si>
    <t>Phường Lê Lợi, Bắc Giang</t>
  </si>
  <si>
    <t>013379697</t>
  </si>
  <si>
    <t>0912154820</t>
  </si>
  <si>
    <t>Đại Học Kinh Tế Quốc Dân</t>
  </si>
  <si>
    <t>Học viên Chính sách và phát triển</t>
  </si>
  <si>
    <t>Thị trấn Hồ - Thuận Thành – BN</t>
  </si>
  <si>
    <t>Đại học Sư phạm Hà Nội 2</t>
  </si>
  <si>
    <t>Xuân Lâm, Thuận Thành, Bắc Ninh</t>
  </si>
  <si>
    <t>Dương Đình Quý</t>
  </si>
  <si>
    <t>Đại học Khoa học Tự nhiên</t>
  </si>
  <si>
    <t>Dương Thị Thu Nga</t>
  </si>
  <si>
    <t>ĐH Khoa học xã hội và Nhân văn</t>
  </si>
  <si>
    <t>Tam Á, Gia Đông, Thuận Thành, BN</t>
  </si>
  <si>
    <t>Dương Thị Ngọc Mai</t>
  </si>
  <si>
    <t xml:space="preserve">Dương Thị Ngọc Ánh </t>
  </si>
  <si>
    <t>Trường ĐH Sư phạm Hà Nội 2</t>
  </si>
  <si>
    <t>Trí Quả - Thuận Thành – Bắc Ninh</t>
  </si>
  <si>
    <t xml:space="preserve">Dương Nguyễn Anh </t>
  </si>
  <si>
    <t>Trường ĐH Ngoại ngữ</t>
  </si>
  <si>
    <t xml:space="preserve">05, Vọng Đức, Hoàn Kiếm, Hà Nội </t>
  </si>
  <si>
    <t>Dương Thu Hiền</t>
  </si>
  <si>
    <t>Tiên Sơn, Việt Yên, Bắc Giang</t>
  </si>
  <si>
    <t>122140572</t>
  </si>
  <si>
    <t>ĐH Nông Lâm Bắc Giang</t>
  </si>
  <si>
    <t>Nội Hoàng, Yên Dũng, Bắc Giang</t>
  </si>
  <si>
    <t>122213404</t>
  </si>
  <si>
    <t>Dương Ngọc Thương</t>
  </si>
  <si>
    <t>ĐH Nông Lâm Thái Nguyên</t>
  </si>
  <si>
    <t>Tiến Dũng, Yên Dũng, BG</t>
  </si>
  <si>
    <t>122197570</t>
  </si>
  <si>
    <t>Đức Giang, Yên Dũng, BG</t>
  </si>
  <si>
    <t>122049499</t>
  </si>
  <si>
    <t>ĐH Quản Trị Kinh Doanh</t>
  </si>
  <si>
    <t>122127709</t>
  </si>
  <si>
    <t xml:space="preserve">Dương Thị Thúy </t>
  </si>
  <si>
    <t>Hoàng Thanh, Hiệp Hòa, Bắc Giang</t>
  </si>
  <si>
    <t>Dương Quang Công</t>
  </si>
  <si>
    <t>Đại học Sư Phạm Thái Nguyên</t>
  </si>
  <si>
    <t>Hòa Sơn, Hiệp Hòa, Bắc Giang</t>
  </si>
  <si>
    <t>Dương Kiều Anh</t>
  </si>
  <si>
    <t>ĐH Khoa học Xã Hội và Nhân Văn</t>
  </si>
  <si>
    <t>Dương Ngọc Linh</t>
  </si>
  <si>
    <t>Đại học Sư Phạm Hà Nội 2</t>
  </si>
  <si>
    <t>125702245</t>
  </si>
  <si>
    <t>Dương Thị Yến Thanh</t>
  </si>
  <si>
    <t>Thành phố Bắc Ninh</t>
  </si>
  <si>
    <t>125584406</t>
  </si>
  <si>
    <t>Dương Thị Minh Hằng</t>
  </si>
  <si>
    <t>Đại Học Sư Phạm 2</t>
  </si>
  <si>
    <t>Mỹ Hà, Lạng Giang, BG</t>
  </si>
  <si>
    <t>01656194896</t>
  </si>
  <si>
    <t>Đại học Tây Bắc</t>
  </si>
  <si>
    <t>Phúc Thành, Nhã Nam</t>
  </si>
  <si>
    <t>Dương Thị Hợi</t>
  </si>
  <si>
    <t>ĐH Nông lâm, Thái Nguyên</t>
  </si>
  <si>
    <t>Dương Thị Hoàn</t>
  </si>
  <si>
    <t>Học viện Q L giáo dục</t>
  </si>
  <si>
    <t>Dương Đức Tiến</t>
  </si>
  <si>
    <t>Cao Thượng, Tân Yên</t>
  </si>
  <si>
    <t xml:space="preserve">Dương Thị Lệ </t>
  </si>
  <si>
    <t>Học Viện Chính Sách và Phát Triển</t>
  </si>
  <si>
    <t xml:space="preserve">Dương Ngọc Anh </t>
  </si>
  <si>
    <t>Học Viện Ngoại Giao</t>
  </si>
  <si>
    <t>Giáp Bát- Hoàng Mai - Hà Nội</t>
  </si>
  <si>
    <t>013279177</t>
  </si>
  <si>
    <t>013370791</t>
  </si>
  <si>
    <t>DANH SÁCH
THI ĐẠT GIẢI QUỐC GIA, QUỐC TẾ, TIẾN SĨ, SÁNG CHẾ, NHÀ GIÁO, NGHỆ SĨ ... NHÂN DÂN 2017</t>
  </si>
  <si>
    <t xml:space="preserve">HỌ VÀ TÊN </t>
  </si>
  <si>
    <t>NĂM SINH</t>
  </si>
  <si>
    <t xml:space="preserve">ĐẠT DANH HIỆU </t>
  </si>
  <si>
    <t xml:space="preserve">MỨC THƯỞNG </t>
  </si>
  <si>
    <t xml:space="preserve">ĐỊA CHỈ LIÊN LẠC </t>
  </si>
  <si>
    <t xml:space="preserve">SỐ CMND </t>
  </si>
  <si>
    <t xml:space="preserve">( VNĐ) </t>
  </si>
  <si>
    <t>Dương Thế Luân</t>
  </si>
  <si>
    <t>Huy chương Đồng tại giải Cầu Lông trung cao tuổi toàn quốc năm 2017</t>
  </si>
  <si>
    <t>Đồng Kỵ, Từ Sơn, BN</t>
  </si>
  <si>
    <t>0915878943</t>
  </si>
  <si>
    <t>Dương Thị Hồng Nụ</t>
  </si>
  <si>
    <t>Huy chương Bạc đôi nữ tại giải Cầu Lông trung cao tuổi toàn quốc năm 2017</t>
  </si>
  <si>
    <t>Thị Trấn Neo, Yên Dũng, BG</t>
  </si>
  <si>
    <t>Dương Trọng Lượng</t>
  </si>
  <si>
    <t>Tiến Sĩ - Kỹ Thuật Điện Tử</t>
  </si>
  <si>
    <t>011870681</t>
  </si>
  <si>
    <t>0967.008.876</t>
  </si>
  <si>
    <t>Tiến Sĩ - Kỹ Thuật Công Nghệ Trường Điện Từ và Siêu cao tần</t>
  </si>
  <si>
    <t>Dương Đanh, Dương Xá, Gia Lâm, HN</t>
  </si>
  <si>
    <t>011986096</t>
  </si>
  <si>
    <t>0983668506</t>
  </si>
  <si>
    <t>Dương Hồng Minh</t>
  </si>
  <si>
    <t>HCV tại kì thi Olympic Toán quốc tế Singapore năm 2017</t>
  </si>
  <si>
    <t>Kim Sơn, Gia Lâm, Hà Nội</t>
  </si>
  <si>
    <t>Dương Hồng Sơn</t>
  </si>
  <si>
    <t>HCB kì thi Olympic Toán giữa các trường Singapore và Asean năm 2017</t>
  </si>
  <si>
    <t>Dương Hồng Lân</t>
  </si>
  <si>
    <t>HCĐ Kì thi Olympic Toán  giữa các trường Singapore và Asean năm 2017</t>
  </si>
  <si>
    <t>Dương Thu Hương</t>
  </si>
  <si>
    <t>Lịch Sử: Giải Ba - kỳ thi chọn học sinh giỏi Quốc Gia</t>
  </si>
  <si>
    <t>Yên Sơn, Lục Nam, BG</t>
  </si>
  <si>
    <t>HCĐ - kì thi học sinh giỏi các trường THPT chuyên khu vực Duyên Hải và Đồng bằng Bắc Bộ</t>
  </si>
  <si>
    <t>Dương Tú Anh</t>
  </si>
  <si>
    <t>Giải Nhì, môn Bóng Bàn tại Hội Khỏe Phù Đổng năm 2016-2017</t>
  </si>
  <si>
    <t>0943881974</t>
  </si>
  <si>
    <t>Dương Văn Thịnh</t>
  </si>
  <si>
    <t>Giải Ba, môn Đá Cầu tại Hội Khỏe Phù Đổng năm 2016-2017</t>
  </si>
  <si>
    <t>0976943122</t>
  </si>
  <si>
    <t>Dương Thị Hồng Yến</t>
  </si>
  <si>
    <t>Tiến Sĩ - Địa Lý tài Nguyên Môi Trường</t>
  </si>
  <si>
    <t>Tiến Dũng, Yên Dũng, Bắc Giang</t>
  </si>
  <si>
    <t>011838669</t>
  </si>
  <si>
    <t>0971272568</t>
  </si>
  <si>
    <t>Dương Văn Doanh</t>
  </si>
  <si>
    <t>HCB - Vật Dân Tộc toàn quốc 2017</t>
  </si>
  <si>
    <t>Thái Đào, Lạng Giang, Bắc Giang</t>
  </si>
  <si>
    <t>122360682</t>
  </si>
  <si>
    <t>01694938718</t>
  </si>
  <si>
    <t>Dương Trung Đức</t>
  </si>
  <si>
    <t>Huy chương Bạc tại giải cầu lông các cây vợt thiếu niên, trẻ xuất sắc toàn quốc năm 2017</t>
  </si>
  <si>
    <t>Xuân Lương , Yên Thế, Bắc Giang</t>
  </si>
  <si>
    <t>LẠC ĐẠO</t>
  </si>
  <si>
    <t>Dương Văn Tuyển</t>
  </si>
  <si>
    <t>Tiến sĩ Y khoa công cộng</t>
  </si>
  <si>
    <t>Dương Thị Ngọc Nga</t>
  </si>
  <si>
    <t>Huy Chương Vàng Vovinam Toàn quốc (Võ Thuật)</t>
  </si>
  <si>
    <t>Quang Minh, Hiệp Hòa, Bắc Giang</t>
  </si>
  <si>
    <t>122328963</t>
  </si>
  <si>
    <t>Huy chương Vàng vật tự do Nam toàn Quốc năm 2017</t>
  </si>
  <si>
    <t>Trại Mới, Ngọc Châu</t>
  </si>
  <si>
    <t>Dương Thị Ngọc Hải</t>
  </si>
  <si>
    <t>Giải huy chương Vàng Đông Nam Á môn Vật</t>
  </si>
  <si>
    <t>Huy chương Đồng vật cổ điển,  vật tự do Quốc gia</t>
  </si>
  <si>
    <t>Dương Danh Hoạt</t>
  </si>
  <si>
    <t>Huy Chương Bạc Kickboxing quốc gia</t>
  </si>
  <si>
    <t>Liên Bão, Tiên Du, Bắc Ninh</t>
  </si>
  <si>
    <t>Dương Thị Ngọc Phượng</t>
  </si>
  <si>
    <t xml:space="preserve">Học viện Tài chính </t>
  </si>
  <si>
    <t>(Tuyển Thẳng)</t>
  </si>
  <si>
    <t xml:space="preserve">    Người lập</t>
  </si>
  <si>
    <t>122182762</t>
  </si>
  <si>
    <t>01677593415</t>
  </si>
  <si>
    <t>Dương Mạnh Kiên</t>
  </si>
  <si>
    <t>01002356</t>
  </si>
  <si>
    <t>022099000026</t>
  </si>
  <si>
    <t>Gia Lâm - Hà Nội (Số 22, Hai Bà Trưng HN)</t>
  </si>
  <si>
    <t>0913239847</t>
  </si>
  <si>
    <t>Dương Bảo Ngọc</t>
  </si>
  <si>
    <t>Đại học Khoa học Xã hội và Nhân văn</t>
  </si>
  <si>
    <t>Tổ 8 Ấp Bình Yên – xã Bình Thủy – Châu Phú - AG</t>
  </si>
  <si>
    <t>Dương Trung Tín</t>
  </si>
  <si>
    <t>Đại học Sư phạm kỹ thuật TP.HCM</t>
  </si>
  <si>
    <t>Tổ 15 Ấp Bình Hòa – xã Bình Thủy – Châu Phú - AG</t>
  </si>
  <si>
    <t>AN GIANG</t>
  </si>
  <si>
    <t>BÀ RỊA - VŨNG TÀU</t>
  </si>
  <si>
    <t>Dương Thị Trà</t>
  </si>
  <si>
    <t>ĐH An ninh nhân dân</t>
  </si>
  <si>
    <t>Tân Hưng, TP Bà Rịa, BR-VT</t>
  </si>
  <si>
    <t>Dương Quỳnh Uyên Nhi</t>
  </si>
  <si>
    <t>ĐH Sư phạm HCM</t>
  </si>
  <si>
    <t>Hòa Bình, Xuyên Mộc, BR-VT</t>
  </si>
  <si>
    <t>Dương Công Ngọc</t>
  </si>
  <si>
    <t>ĐH Bách Khoa- ĐHQG HCM</t>
  </si>
  <si>
    <t>Bình Châu, Xuyên Mộc, BR-VT</t>
  </si>
  <si>
    <t>Dương Minh Hậu</t>
  </si>
  <si>
    <t>ĐH Công nghệ thông tin</t>
  </si>
  <si>
    <t>Hòa Hiệp, Xuyên Mộc, BR-VT</t>
  </si>
  <si>
    <t>ĐH Công nghệ Kỹ thuật cơ khí</t>
  </si>
  <si>
    <t>93 Hoàng Văn Thụ, P7, TP Vũng Tàu, BR-VT</t>
  </si>
  <si>
    <t>273686777</t>
  </si>
  <si>
    <t>77199000803</t>
  </si>
  <si>
    <t>77990001597</t>
  </si>
  <si>
    <t>11099000009</t>
  </si>
  <si>
    <t>Dương Thị Quỳnh Như</t>
  </si>
  <si>
    <t>ĐH Khoa học Tự Nhiên - ĐHQGHN</t>
  </si>
  <si>
    <t>215 Lưu Chí Hiếu, P10, Vũng Tàu, BR-VT</t>
  </si>
  <si>
    <t>Dương Văn Tính</t>
  </si>
  <si>
    <t>Tiến Sĩ Luật học</t>
  </si>
  <si>
    <t>Tổ 8, Đức Xuân, Tp Bắc Kạn, Bắc Kạn</t>
  </si>
  <si>
    <t>BẮC KẠN</t>
  </si>
  <si>
    <t>Dương Thị Thanh Tâm</t>
  </si>
  <si>
    <t>ĐẠI HỌC XÂY DỰNG MIỀN TÂY</t>
  </si>
  <si>
    <t>Ấp Bình Huề 2, Xã Đại Hòa Lộc H. Bình Đại T. Bến Tre</t>
  </si>
  <si>
    <t>BẾN TRE</t>
  </si>
  <si>
    <t>1</t>
  </si>
  <si>
    <t>Dương Thị Thanh Nhàn</t>
  </si>
  <si>
    <t>ĐH Cần Thơ</t>
  </si>
  <si>
    <t>Mỹ Thạnh A, Tp. Bến Tre, Bến Tre</t>
  </si>
  <si>
    <t>B ẾN TRE</t>
  </si>
  <si>
    <t>Dương Hoàng Phúc</t>
  </si>
  <si>
    <t>ĐH Bách khoa TP.HCM</t>
  </si>
  <si>
    <t>Trừ Văn Thố, Bàu Bảng, Bình Dương</t>
  </si>
  <si>
    <t>Dương Thị Thanh Xuân</t>
  </si>
  <si>
    <t>ĐH Sư phạm TP.HCM</t>
  </si>
  <si>
    <t>Ấp 3, Nha Bích, Chơn Thành, Bình Phước</t>
  </si>
  <si>
    <t>ĐH Kinh tế TP.HCM</t>
  </si>
  <si>
    <t>Dương Ngô Tuấn Nhi</t>
  </si>
  <si>
    <t>ĐH Ngân hàng TP.HCM</t>
  </si>
  <si>
    <t>Phú Văn, Bù Gia Mập, Bình Phước</t>
  </si>
  <si>
    <t>Dương Viết Hoàng Nam</t>
  </si>
  <si>
    <t>Long Thủy, Phước Long, Bình Phước</t>
  </si>
  <si>
    <t>Dương Thị Hoàng Giang</t>
  </si>
  <si>
    <t>ĐH Công nghiệp TP.HCM</t>
  </si>
  <si>
    <t>Lộc Điền, Lộc Ninh, Bình Phước</t>
  </si>
  <si>
    <t>Dương Thị Hồng Ngọc</t>
  </si>
  <si>
    <t>ĐH Y dược TP.HCM</t>
  </si>
  <si>
    <t>Minh Long, Chơn Thành, Bình Phước</t>
  </si>
  <si>
    <t>Dương Mạnh Cường</t>
  </si>
  <si>
    <t>ĐH Công nghệ TP.HCM</t>
  </si>
  <si>
    <t>Tân Phú, Đồng Phú, Bình Phước</t>
  </si>
  <si>
    <t xml:space="preserve"> BÌNH PHƯỚC</t>
  </si>
  <si>
    <t>9</t>
  </si>
  <si>
    <t>01237983009</t>
  </si>
  <si>
    <t>Dương Văn Đức</t>
  </si>
  <si>
    <t>ĐH Cảnh sát nhân dân</t>
  </si>
  <si>
    <t>SV</t>
  </si>
  <si>
    <t>Minh Hưng, Bù Đăng, Bình Phước</t>
  </si>
  <si>
    <t>Dương Thanh Ngân</t>
  </si>
  <si>
    <t>Tân Xuân, Cát Hanh, Phù Cát, BĐ</t>
  </si>
  <si>
    <t>Dương Nguyễn Ái Xuân</t>
  </si>
  <si>
    <t>ĐH Bách Khoa Đà Nẵng</t>
  </si>
  <si>
    <t>KV Thiên Hội, P. Nhơn Thành, An Nhơn</t>
  </si>
  <si>
    <t>Dương Thanh Phúc</t>
  </si>
  <si>
    <t>ĐH Mở TP HCM</t>
  </si>
  <si>
    <t>Phước Hòa, Tuy Phước, Bình Định</t>
  </si>
  <si>
    <t>Dương Thị Bích Thu</t>
  </si>
  <si>
    <t>ĐH Kinh tế - Luật TP. HCM</t>
  </si>
  <si>
    <t>135A đường 3/2, TT Ngô Mây, Phù Cát, BĐ</t>
  </si>
  <si>
    <t>Dương Thị Ngọc Trân</t>
  </si>
  <si>
    <t>ĐH Quy Nhơn</t>
  </si>
  <si>
    <t>394 Nguyễn Thị Minh Khai, Quy Nhơn, BĐ</t>
  </si>
  <si>
    <t>260 Ngô Mây, Quy Nhơn</t>
  </si>
  <si>
    <t>Dương Ngọc Quí</t>
  </si>
  <si>
    <t>ĐH Đà Nẵng</t>
  </si>
  <si>
    <t>Tây Vinh, Tây Sơn, Bình Định</t>
  </si>
  <si>
    <t>Dương Trần Khánh Duy</t>
  </si>
  <si>
    <t>ĐH Quang Trung</t>
  </si>
  <si>
    <t>An Hòa, An Lão, Bình Định</t>
  </si>
  <si>
    <t>Dương Thị Mỹ Hậu</t>
  </si>
  <si>
    <t>ĐH Lao động – Xã hội TP HCM</t>
  </si>
  <si>
    <t>Nhơn Phúc, An Nhơn, Bình Định</t>
  </si>
  <si>
    <t>Dương Lê Bảo</t>
  </si>
  <si>
    <t>ĐH Tôn Đức Thắng</t>
  </si>
  <si>
    <t>Phước Quang, Tuy Phước, BĐ</t>
  </si>
  <si>
    <t>BÌNH ĐỊNH</t>
  </si>
  <si>
    <t>10</t>
  </si>
  <si>
    <t>Dương Thị Hiếu Thảo</t>
  </si>
  <si>
    <t>Đại học Quy Nhơn</t>
  </si>
  <si>
    <t>Giỏi</t>
  </si>
  <si>
    <t>Mỹ Thắng, Phù Mỹ, Bình Định</t>
  </si>
  <si>
    <t>Dương Ngọc Hào</t>
  </si>
  <si>
    <t>Tiến sĩ</t>
  </si>
  <si>
    <t>024624874</t>
  </si>
  <si>
    <t>0908110120</t>
  </si>
  <si>
    <t xml:space="preserve"> P. Bình Định, TT. An Nhơn, Bình Định,</t>
  </si>
  <si>
    <t xml:space="preserve"> BÌNH ĐỊNH</t>
  </si>
  <si>
    <t>Dương Mỹ Thiện</t>
  </si>
  <si>
    <t>03000</t>
  </si>
  <si>
    <t>Đại học Luật Tp HCM</t>
  </si>
  <si>
    <t>xã Hòa Thắng, huyện Bắc Bình, tỉnh Bình Thuận</t>
  </si>
  <si>
    <t>0917365836</t>
  </si>
  <si>
    <t>Dương Duy Danh</t>
  </si>
  <si>
    <t>Đại học Huế</t>
  </si>
  <si>
    <t>xã Huy Khiêm, huyện Tánh Linh, tỉnh Bình Thuận</t>
  </si>
  <si>
    <t>Dương Thị Minh Ngọc</t>
  </si>
  <si>
    <t>Đại học Đà Lạt</t>
  </si>
  <si>
    <t>xã Hàm Chính, huyện Hàm Thuận Bắc, tỉnh Bình Thuận</t>
  </si>
  <si>
    <t>Dương Thị Bích Liễu</t>
  </si>
  <si>
    <t>0135689240542</t>
  </si>
  <si>
    <t>Đại học Công nghiệp Tp HCM</t>
  </si>
  <si>
    <t>Dương Trần Đỉnh</t>
  </si>
  <si>
    <t>70 Lê Hồng Phong, Phường Phú Thủy, Tp Phan Thiết, tỉnh Bình Thuận</t>
  </si>
  <si>
    <t>0913679248</t>
  </si>
  <si>
    <t>Dương Trần Aí Duyên</t>
  </si>
  <si>
    <t>Đại học Kinh tế Tp HCM</t>
  </si>
  <si>
    <t>phường Phú Trinh, Tp Phan Thiết, tỉnh Bình Thuận</t>
  </si>
  <si>
    <t>Dương Phương Duy</t>
  </si>
  <si>
    <t>02040142</t>
  </si>
  <si>
    <t>Đại học Y khoa Phạm Ngọc Thạch</t>
  </si>
  <si>
    <t>29,25</t>
  </si>
  <si>
    <t>25 Lương Ngọc Khuyến, Kp 4, phường Phú Trinh, Tp Phan Thiết, tỉnh Bình Thuận</t>
  </si>
  <si>
    <t>0919961129</t>
  </si>
  <si>
    <t>Dương Đan Huy</t>
  </si>
  <si>
    <t>KTC.A00.47002998</t>
  </si>
  <si>
    <t>Đại học Kinh tế - Tài chính Tp HCM</t>
  </si>
  <si>
    <t>phường Xuân An, Tp Phan Thiết, tỉnh Bình Thuận</t>
  </si>
  <si>
    <t>01278542603</t>
  </si>
  <si>
    <t>Dương Tấn Phúc</t>
  </si>
  <si>
    <t>xã Đức Hạnh, huyện Đức Linh, tỉnh Bình Thuận</t>
  </si>
  <si>
    <t>Dương Thị Kim Ánh</t>
  </si>
  <si>
    <t>Đại học SPKT Tp HCM</t>
  </si>
  <si>
    <t>Thị trấn Đức Tài, huyện Đức Linh, tỉnh Bình Thuận</t>
  </si>
  <si>
    <t>Dương Hoàng Quang Khanh</t>
  </si>
  <si>
    <t>Đại học Khoa học tự nhiên Tp HCM</t>
  </si>
  <si>
    <t>xã Tân Phước, thị xã LaGi, tỉnh Bình Thuận</t>
  </si>
  <si>
    <t>Đại học Sài Gòn</t>
  </si>
  <si>
    <t>Thị trấn Tân Nghĩa, huyện Hàm Tân, tỉnh Bình Thuận</t>
  </si>
  <si>
    <t>Dương Thị Mỹ Huyên</t>
  </si>
  <si>
    <t>DVL001744</t>
  </si>
  <si>
    <t>Đại học Văn Lang</t>
  </si>
  <si>
    <t>phường Đức Nghĩa, Tp Phan Thiết, Bình Thuận</t>
  </si>
  <si>
    <t>0917420360</t>
  </si>
  <si>
    <t>BÌNH THUẬN</t>
  </si>
  <si>
    <t>13</t>
  </si>
  <si>
    <t>Dương Duy Đạt</t>
  </si>
  <si>
    <t>ĐH kỹ thuật Y - Dược Đà Nẵng</t>
  </si>
  <si>
    <t>Xuất sắc</t>
  </si>
  <si>
    <t>Dương Hoàng Khải</t>
  </si>
  <si>
    <t>ĐH SPKT Tp HCM</t>
  </si>
  <si>
    <t>Phú An - Ngũ Phụng – Phú Quý – BT</t>
  </si>
  <si>
    <t>Dương Cẩm Linh</t>
  </si>
  <si>
    <t>Đại học Cần Thơ</t>
  </si>
  <si>
    <t>Định Bình, TP. Cà Mau</t>
  </si>
  <si>
    <t>Dương Như Huỳnh</t>
  </si>
  <si>
    <t>Đại học Y Dược
 Cần Thơ`</t>
  </si>
  <si>
    <t>Đầm Dơi, Cà Mau</t>
  </si>
  <si>
    <t>Dương Thành Trọng</t>
  </si>
  <si>
    <t>Đại học Nam Cần Thơ</t>
  </si>
  <si>
    <t>Trần Văn Thời, Cà Mau</t>
  </si>
  <si>
    <t>Dương Phạm Thảo Dương</t>
  </si>
  <si>
    <t>Đại học Đồng Tháp</t>
  </si>
  <si>
    <t>Dương Thùy Lam</t>
  </si>
  <si>
    <t>Khóm 1, p.8, TP Cà Mau</t>
  </si>
  <si>
    <t>Dương Việt Trí</t>
  </si>
  <si>
    <t>Đại học Bách Khoa Tp. HCM</t>
  </si>
  <si>
    <t>Năm Căn, Cà Mau</t>
  </si>
  <si>
    <t xml:space="preserve">Chưa có chứng thực </t>
  </si>
  <si>
    <t>CÀ MAU</t>
  </si>
  <si>
    <t>6</t>
  </si>
  <si>
    <t>Dương Thị Thanh Thảo</t>
  </si>
  <si>
    <t>Đại học An Giang</t>
  </si>
  <si>
    <t>21,5</t>
  </si>
  <si>
    <t>Quốc Thái, An Phú, An Giang</t>
  </si>
  <si>
    <t>24,25</t>
  </si>
  <si>
    <t>Phương Phú, Phụng Hiệp, Hậu Giang</t>
  </si>
  <si>
    <t>Dương Gia Hân</t>
  </si>
  <si>
    <t>Thanh Bình, Vũng Liêm, Vĩnh Long</t>
  </si>
  <si>
    <t>Dương Lê Đoan Trang</t>
  </si>
  <si>
    <t>Đại học Y dược Cần Thơ</t>
  </si>
  <si>
    <t>27,5</t>
  </si>
  <si>
    <t>Long Châu, Tân Châu, An Giang</t>
  </si>
  <si>
    <t>Dương Thị Bé Nhi</t>
  </si>
  <si>
    <t>26,5</t>
  </si>
  <si>
    <t>Kiến An, Chợ Mới, An Giang</t>
  </si>
  <si>
    <t>Dương Ngọc Như</t>
  </si>
  <si>
    <t>23,75</t>
  </si>
  <si>
    <t>Vị Tân, Tp. Vị Thanh, Hậu Giang Vị Tân, Tp. Vị Thanh, Hậu Giang</t>
  </si>
  <si>
    <t>CẦN THƠ</t>
  </si>
  <si>
    <t>Dương Quang Vượng</t>
  </si>
  <si>
    <t>ĐH Kỹ thuật Séc tại Praha</t>
  </si>
  <si>
    <t>Vĩnh Phúc</t>
  </si>
  <si>
    <t>CỘNG HÒA SÉC</t>
  </si>
  <si>
    <t>Dương Thị Hồng Phúc</t>
  </si>
  <si>
    <t>Dương Minh Trí</t>
  </si>
  <si>
    <t>Dương Văn Linh</t>
  </si>
  <si>
    <t>Dương Thế Vinh</t>
  </si>
  <si>
    <t>Dương Thị Bích Hằng</t>
  </si>
  <si>
    <t>Dương Thị Kim Khánh</t>
  </si>
  <si>
    <t>Huyện Krong Năng - Đắc Lắc</t>
  </si>
  <si>
    <t>Thanh Khê - Đà Nẵng</t>
  </si>
  <si>
    <t>Cẩm Lệ - Đà Nẵng</t>
  </si>
  <si>
    <t>Hải Châu - Đà Nẵng</t>
  </si>
  <si>
    <t>0969226690</t>
  </si>
  <si>
    <t>0912377226</t>
  </si>
  <si>
    <t>0905143897 (SĐT mẹ)</t>
  </si>
  <si>
    <t>01282238419</t>
  </si>
  <si>
    <t>ĐH Kinh tế Đà Nẵng</t>
  </si>
  <si>
    <t>ĐH Bách Khoa ĐN</t>
  </si>
  <si>
    <t>Đại học Sư phạm ĐN</t>
  </si>
  <si>
    <t>ĐH Ngoại ngữ ĐN</t>
  </si>
  <si>
    <t>ĐH Sư phạm ĐN</t>
  </si>
  <si>
    <t>ĐÀ NẴNG</t>
  </si>
  <si>
    <t>Dương Thị Thanh Vân</t>
  </si>
  <si>
    <t>Dương Thị Thu Nguyên</t>
  </si>
  <si>
    <t>Dương Quỳnh Tiên</t>
  </si>
  <si>
    <t>Dương Thị Trúc Phương</t>
  </si>
  <si>
    <t>Sơn Trà - Đà Nẵng</t>
  </si>
  <si>
    <t>Liên Chiểu - ĐN</t>
  </si>
  <si>
    <t>Ngũ Hành Sơn - Đà Nẵng</t>
  </si>
  <si>
    <t>Quận Thanh Khê - Đà Nẵng</t>
  </si>
  <si>
    <t>Thái Hòa - Nghệ An</t>
  </si>
  <si>
    <t>Krong Pắc - Đắc Lắc</t>
  </si>
  <si>
    <t>0868328044</t>
  </si>
  <si>
    <t>0935589708</t>
  </si>
  <si>
    <t>0964162675</t>
  </si>
  <si>
    <t>01676983766</t>
  </si>
  <si>
    <t>Dương Nghuyễn Quỳnh Nhi</t>
  </si>
  <si>
    <t>Dương Thị Hoài Thương</t>
  </si>
  <si>
    <t>19 Lý Thái Tổ, Thanh Khê, ĐN</t>
  </si>
  <si>
    <t>0925416440</t>
  </si>
  <si>
    <t>ĐH y Dược Huế</t>
  </si>
  <si>
    <t xml:space="preserve">ĐH Duy Tân </t>
  </si>
  <si>
    <t>14</t>
  </si>
  <si>
    <t>Hòa Vang - Đà Nẵng</t>
  </si>
  <si>
    <t>0905603301</t>
  </si>
  <si>
    <t>Huy chương bạc Giải
 Vô địch cử tạ Đông Nam Á dành cho thanh thiêu niên, hạng cân nữ 75kg</t>
  </si>
  <si>
    <t>ĐẮK LẮK</t>
  </si>
  <si>
    <t>4000 4074</t>
  </si>
  <si>
    <t>Trường ĐH Khoa học Tự nhiên – ĐHQG Hồ Chí Minh</t>
  </si>
  <si>
    <t>25,0</t>
  </si>
  <si>
    <t>Thôn 8A, xã Ea Hiao, huyện Ea H’leo, tỉnh Đắk Lắk</t>
  </si>
  <si>
    <t>01682.127.982</t>
  </si>
  <si>
    <t>4000 5799</t>
  </si>
  <si>
    <t>Trường ĐH Sư phạm Tp Hồ Chí Minh</t>
  </si>
  <si>
    <t>24,5</t>
  </si>
  <si>
    <t>Thôn 5, xã Ea Kiết, huyện Cư M’gar, tỉnh Đắk Lắk</t>
  </si>
  <si>
    <t>01632.140.398</t>
  </si>
  <si>
    <t>4000 6188</t>
  </si>
  <si>
    <t>Học viện Hàng không Việt Nam</t>
  </si>
  <si>
    <t>22,0</t>
  </si>
  <si>
    <t>0944.756.648</t>
  </si>
  <si>
    <t>Dương Mạnh Hải</t>
  </si>
  <si>
    <t>Trường Đại học Tài chính – Kế toán</t>
  </si>
  <si>
    <t>SV giỏi</t>
  </si>
  <si>
    <t>470/11 Nguyễn Văn Cừ, thành phố Buôn Ma Thuột, tỉnh Đắk Lắk</t>
  </si>
  <si>
    <t>0935.367.771</t>
  </si>
  <si>
    <t>Dương Thị Ái Nhi</t>
  </si>
  <si>
    <t>Tiến sỹ Kinh tế Phát triển</t>
  </si>
  <si>
    <t>Khoa Kinh tế, Trường Đại học Tây Nguyên. Số 567 Lê Duẩn, TP. Buôn Ma Thuột, tỉnh Đắk Lắk</t>
  </si>
  <si>
    <t>0905.900.503</t>
  </si>
  <si>
    <t>Dương  Thùy Ninh</t>
  </si>
  <si>
    <t>Đỗ Đai học Kinh tế quốc dân</t>
  </si>
  <si>
    <t>28,25</t>
  </si>
  <si>
    <t>Đội 6, Thanh Hưng , Điện Biên, Điện Biên</t>
  </si>
  <si>
    <t>Dương Văn Hưng</t>
  </si>
  <si>
    <t>Đại học kiến trúc Hà Nội</t>
  </si>
  <si>
    <t>15,9</t>
  </si>
  <si>
    <t>Đội 5, Thanh Hưng , Điện Biên, Điện Biên</t>
  </si>
  <si>
    <t>Tốt nghiệp Đại học kế toán ( loại giỏi )</t>
  </si>
  <si>
    <t>Đội 2, Thanh Đông, Thanh Luông , Điện Biên, Điện Biên</t>
  </si>
  <si>
    <t>ĐIỆN BIÊN</t>
  </si>
  <si>
    <t>Dương Gia Bảo</t>
  </si>
  <si>
    <t>ĐH Y khoa Phạm Ngọc Thạch</t>
  </si>
  <si>
    <t>Pleiku,Gia Lai</t>
  </si>
  <si>
    <t>Dương Văn Cường</t>
  </si>
  <si>
    <t>IaHrung, IaGrai, Gia Lai</t>
  </si>
  <si>
    <t>Dương Thanh Nam</t>
  </si>
  <si>
    <t>ĐH Quốc gia TP.HCM</t>
  </si>
  <si>
    <t>IaYok, IaGrai, Gia Lai</t>
  </si>
  <si>
    <t>Dương Thị Hoài Nhi</t>
  </si>
  <si>
    <t>Dương Thị Ánh Nguyệt</t>
  </si>
  <si>
    <t>Dương Thành Long</t>
  </si>
  <si>
    <t>ĐH Khoa học xã hội và nhân văn</t>
  </si>
  <si>
    <t>Phú Hòa, Chư Păh, Gia Lai</t>
  </si>
  <si>
    <t>Dương Ngọc Hưng</t>
  </si>
  <si>
    <t>ĐH Huế</t>
  </si>
  <si>
    <t>Dương Minh Cường</t>
  </si>
  <si>
    <t>Thăng Hưng, Chư Proong, Gia Lai</t>
  </si>
  <si>
    <t>GIA LAI</t>
  </si>
  <si>
    <t>Dương Thị Hồng Mơ</t>
  </si>
  <si>
    <t>TN</t>
  </si>
  <si>
    <t>Dương Thị Thu Hà</t>
  </si>
  <si>
    <t>Trà Bá, Pleiku,Gia Lai</t>
  </si>
  <si>
    <t>Dương Châu Anh</t>
  </si>
  <si>
    <t>ĐH kinh tế quôc dân</t>
  </si>
  <si>
    <t>Đại Cương, 
Kim Bảng, Hà Nam</t>
  </si>
  <si>
    <t>o916390814</t>
  </si>
  <si>
    <t>Dương Thị Tâm Linh</t>
  </si>
  <si>
    <t>ĐH Y dược Thái bình</t>
  </si>
  <si>
    <t>Đồng Hóa,
 Kim Bảng, Hà Nam</t>
  </si>
  <si>
    <t>Dương Quốc Khải</t>
  </si>
  <si>
    <t>HV công nghệ BC viễn thông</t>
  </si>
  <si>
    <t>Kim Bình,
 Phủ Lý, Hà nam</t>
  </si>
  <si>
    <t>o35099001680</t>
  </si>
  <si>
    <t>Dương Thị Sang</t>
  </si>
  <si>
    <t>ĐH Kinh tế  Quốc dân</t>
  </si>
  <si>
    <t>Xóm 6, Đồng Lý, 
Lý Nhân, Hà Nam</t>
  </si>
  <si>
    <t>o35199001825</t>
  </si>
  <si>
    <t>Xóm 7, Đồng Lý, 
Lý Nhân, Hà Nam</t>
  </si>
  <si>
    <t>o35199000972</t>
  </si>
  <si>
    <t>ĐH Công nghệ Thông tin</t>
  </si>
  <si>
    <t xml:space="preserve"> Thanh Hải,
Thanh Liêm, Hà Nam</t>
  </si>
  <si>
    <t>Học viện tài chính</t>
  </si>
  <si>
    <t>Xóm 8, Văn Xá,
 K Bảng, Hà Nam</t>
  </si>
  <si>
    <t>o35199001394</t>
  </si>
  <si>
    <t>o1627823621</t>
  </si>
  <si>
    <t>Dương Thị Mai Liên</t>
  </si>
  <si>
    <t>Đại học bách khoa HN</t>
  </si>
  <si>
    <t>o35198000273</t>
  </si>
  <si>
    <t>o1652082266</t>
  </si>
  <si>
    <t>Đại học công nghiệp HN</t>
  </si>
  <si>
    <t>Xóm 9 Văn Xá, 
K Bảng, Hà Nam</t>
  </si>
  <si>
    <t>o1696244230</t>
  </si>
  <si>
    <t>Dương Đăng Duy</t>
  </si>
  <si>
    <t xml:space="preserve">   </t>
  </si>
  <si>
    <t>o966162044</t>
  </si>
  <si>
    <t>Dương Thị Huệ</t>
  </si>
  <si>
    <t>ĐH Xây dựng Hà Nội</t>
  </si>
  <si>
    <t>Xóm 9 Văn Xá,
 K Bảng, Hà Nam</t>
  </si>
  <si>
    <t>Học viện Ngân hàng</t>
  </si>
  <si>
    <t>Nguyễn Úy,
 Kim Bảng, Hà Nam</t>
  </si>
  <si>
    <t>sửa điểm</t>
  </si>
  <si>
    <t>Dương Văn  Nhượng</t>
  </si>
  <si>
    <t>ĐH văn hóa Hà Nội</t>
  </si>
  <si>
    <t>Tân Sơn, 
Kim Bảng, Hà Nam</t>
  </si>
  <si>
    <t>o1635902119</t>
  </si>
  <si>
    <t>ĐH công nghiệp Hà  Nội</t>
  </si>
  <si>
    <t>ĐH kinh tế quốc dân</t>
  </si>
  <si>
    <t>o1687494803</t>
  </si>
  <si>
    <t xml:space="preserve">ĐH Trần Quốc Tuấn </t>
  </si>
  <si>
    <t>Đại Cương,
 Kim Bảng, Hà Nam</t>
  </si>
  <si>
    <t>o914322293</t>
  </si>
  <si>
    <t>Dương Công Huy</t>
  </si>
  <si>
    <t>Học viện ngân hàng</t>
  </si>
  <si>
    <t>o1644602912</t>
  </si>
  <si>
    <t>Dương Thị Lượng</t>
  </si>
  <si>
    <t>Đồng Hóa, 
Kim Bảng, Hà Nam</t>
  </si>
  <si>
    <t>Dương Mạnh Thắng</t>
  </si>
  <si>
    <t>Tiên Tân,
 Phủ Lý, Hà nam</t>
  </si>
  <si>
    <t>ĐH  Hà Nội</t>
  </si>
  <si>
    <t>Xóm 8, Đồng Lý,
 Lý Nhân, Hà Nam</t>
  </si>
  <si>
    <t>Dương Thị Hồng Thơm</t>
  </si>
  <si>
    <t>Xóm 7, Đồng Lý
Lý Nhân, Hà Nam</t>
  </si>
  <si>
    <t>o35199000856</t>
  </si>
  <si>
    <t>Thị trấn Kiện Khê,
 Thanh Liêm, Hà Nam</t>
  </si>
  <si>
    <t>Dương Vũ Hoàng Thành</t>
  </si>
  <si>
    <t xml:space="preserve">ĐH công nghiệp </t>
  </si>
  <si>
    <t>Thị trấn Kiện Khê, 
Thanh Liêm, Hà Nam</t>
  </si>
  <si>
    <t>Dương Thế Quyền</t>
  </si>
  <si>
    <t>24003465</t>
  </si>
  <si>
    <t>Đại học Trần Quốc Tuấn</t>
  </si>
  <si>
    <t>Đại  Cương, Kim Bảng, Hà Nam</t>
  </si>
  <si>
    <t>168567541</t>
  </si>
  <si>
    <t>Dương Thị Viên</t>
  </si>
  <si>
    <t>ĐH KTKTCN</t>
  </si>
  <si>
    <t>Xóm 9 Văn Xá
, K Bảng, Hà Nam</t>
  </si>
  <si>
    <t>Dương Thùy Dung</t>
  </si>
  <si>
    <t>Học viện nông nghiệp</t>
  </si>
  <si>
    <t>o51083139</t>
  </si>
  <si>
    <t>Dương Hoài Thu</t>
  </si>
  <si>
    <t>o35199001862</t>
  </si>
  <si>
    <t>Dương Việt Hoàng</t>
  </si>
  <si>
    <t>ĐH Công nghệ TT TPHCM</t>
  </si>
  <si>
    <t>o25836892</t>
  </si>
  <si>
    <t>Du học Nhật Bản</t>
  </si>
  <si>
    <t>Đồng Lý, Lý Nhân, Hà Nam</t>
  </si>
  <si>
    <t>168597533</t>
  </si>
  <si>
    <t>HÀ NAM</t>
  </si>
  <si>
    <t>ĐH Sư phạm 2 Hà Nội</t>
  </si>
  <si>
    <t>Xóm 9, Văn Xá, 
K Bảng, Hà Nam</t>
  </si>
  <si>
    <t>ĐH KTCN Thái Nguyên</t>
  </si>
  <si>
    <t>o972990229</t>
  </si>
  <si>
    <t>Dương Tiến Dũng</t>
  </si>
  <si>
    <t>Viện tiếng Nga (Puskin)</t>
  </si>
  <si>
    <t>o1665433979</t>
  </si>
  <si>
    <t>Dương Thị Hoa Mai</t>
  </si>
  <si>
    <t>Xóm 9, 
Văn Xá, K Bảng, Hà Nam</t>
  </si>
  <si>
    <t>Dương Hồng Đức</t>
  </si>
  <si>
    <t>ĐH Phòng Cháy chữa cháy</t>
  </si>
  <si>
    <t>Tiên Tân, Phủ Lý, Hà nam</t>
  </si>
  <si>
    <t>o984768416</t>
  </si>
  <si>
    <t>Dương Khánh Linh</t>
  </si>
  <si>
    <t>Liêm Chung, Phủ Lý
Hà Nam</t>
  </si>
  <si>
    <t>o982887411</t>
  </si>
  <si>
    <t>Huy chương Vàng giải vô địch điền kinh trẻ Đông Nam Á lần thứ 12 tại Philippines</t>
  </si>
  <si>
    <t>Thôn Thượng,Tiên Tân, Phủ Lý, Hà nam</t>
  </si>
  <si>
    <t>o35301000071</t>
  </si>
  <si>
    <t>o1672114621</t>
  </si>
  <si>
    <t>HÀ NỘI</t>
  </si>
  <si>
    <t>01004124</t>
  </si>
  <si>
    <t>ĐH Sư Phạm-Hà Nội 2</t>
  </si>
  <si>
    <t>159 tổ 18 Vĩnh Tuy HBT-HN</t>
  </si>
  <si>
    <t>013675390</t>
  </si>
  <si>
    <t>01032469</t>
  </si>
  <si>
    <t>Minh Phú Sóc Sơn Hà Nội</t>
  </si>
  <si>
    <t>01199011388</t>
  </si>
  <si>
    <t>01659733307</t>
  </si>
  <si>
    <t>Dương Ngọc Bảo</t>
  </si>
  <si>
    <t>01017349</t>
  </si>
  <si>
    <t>Học Viện Phụ Nữ-VN</t>
  </si>
  <si>
    <t>39 ngõ 120 Vĩnh Tuy-HBT</t>
  </si>
  <si>
    <t>01199003045</t>
  </si>
  <si>
    <t>02466716817</t>
  </si>
  <si>
    <t>Dương Tấn Đạt</t>
  </si>
  <si>
    <t>48021217</t>
  </si>
  <si>
    <t>Nông Lâm-TP HCM</t>
  </si>
  <si>
    <t>Thị Xã Long Khánh Đồng Nai</t>
  </si>
  <si>
    <t>272752666</t>
  </si>
  <si>
    <t>0946267696</t>
  </si>
  <si>
    <t>Dương Tiến Cường</t>
  </si>
  <si>
    <t>01002704</t>
  </si>
  <si>
    <t>Viện ĐH mở-Hà Nội</t>
  </si>
  <si>
    <t>84 ngách 34/56 Vĩnh Tuy-HN</t>
  </si>
  <si>
    <t>013592645</t>
  </si>
  <si>
    <t>01663333981</t>
  </si>
  <si>
    <t>ĐH kinh tế-KTCN</t>
  </si>
  <si>
    <t>Dương Văn Núi</t>
  </si>
  <si>
    <t>01032286</t>
  </si>
  <si>
    <t xml:space="preserve"> Minh Phú Sóc Sơn Hà Nội</t>
  </si>
  <si>
    <t>01099006983</t>
  </si>
  <si>
    <t>01645527881</t>
  </si>
  <si>
    <t>Dương Bích Ngọc</t>
  </si>
  <si>
    <t>01017823</t>
  </si>
  <si>
    <t>ĐH Kinh Doanh-CN</t>
  </si>
  <si>
    <t>Số 11 hẻm 34 Vĩnh Tuy HBT</t>
  </si>
  <si>
    <t>01199018173</t>
  </si>
  <si>
    <t>Dương Anh Huy</t>
  </si>
  <si>
    <t>01001335</t>
  </si>
  <si>
    <t>174 tổ 9 Vĩnh tuy- HBT- HN</t>
  </si>
  <si>
    <t>013675472</t>
  </si>
  <si>
    <t>01698373350</t>
  </si>
  <si>
    <t>Xét học bạ</t>
  </si>
  <si>
    <t>Minh Phú, Sóc Sơn, HN</t>
  </si>
  <si>
    <t>Dương Thanh Văn</t>
  </si>
  <si>
    <t>HV Nông Nghiệp</t>
  </si>
  <si>
    <t>24.00</t>
  </si>
  <si>
    <t>Trâu Quỳ, Gia Lâm, HN</t>
  </si>
  <si>
    <t>10541</t>
  </si>
  <si>
    <t>Tông Lạnh-Thuận Châu-Sơn La</t>
  </si>
  <si>
    <t>01679276486</t>
  </si>
  <si>
    <t>Dương Hồng Phúc</t>
  </si>
  <si>
    <t>ĐH TDTT Bắc Ninh</t>
  </si>
  <si>
    <t>Long Xuyên -Phúc Thọ - HN</t>
  </si>
  <si>
    <t>01633228649</t>
  </si>
  <si>
    <t>01041998</t>
  </si>
  <si>
    <t>Phụng Thượng -Phúc Thọ - HN</t>
  </si>
  <si>
    <t>0989424933</t>
  </si>
  <si>
    <t>Dương Văn Tuân</t>
  </si>
  <si>
    <t>01042294</t>
  </si>
  <si>
    <t>ĐH bách khoa Hà Nội</t>
  </si>
  <si>
    <t>Thượng Cốc -Phúc Thọ -Hà Nội</t>
  </si>
  <si>
    <t>0975751856</t>
  </si>
  <si>
    <t>01042032</t>
  </si>
  <si>
    <t>ĐH công nghệ</t>
  </si>
  <si>
    <t>Tam Thuấn -Phúc Thọ - HN</t>
  </si>
  <si>
    <t>01635522399</t>
  </si>
  <si>
    <t>Dương Quang Đức</t>
  </si>
  <si>
    <t>048007096</t>
  </si>
  <si>
    <t>ĐH kinh tế TP HCM</t>
  </si>
  <si>
    <t>P.Tân Hiệp-Biên Hòa-Đồng Nai</t>
  </si>
  <si>
    <t>01224956873</t>
  </si>
  <si>
    <t>Dương Anh Tiến</t>
  </si>
  <si>
    <t>01042252</t>
  </si>
  <si>
    <t>ĐH Bách khoa Hà Nội</t>
  </si>
  <si>
    <t>Ngọc Tảo -Phúc Thọ - Hà Nội</t>
  </si>
  <si>
    <t>0965124674</t>
  </si>
  <si>
    <t>Dương Đức Nghĩa</t>
  </si>
  <si>
    <t>01036786</t>
  </si>
  <si>
    <t>Thọ Lộc - Phúc Thọ - Hà Nội</t>
  </si>
  <si>
    <t>0918912899</t>
  </si>
  <si>
    <t>01040764</t>
  </si>
  <si>
    <t>ĐH thủ đô Hà Nội</t>
  </si>
  <si>
    <t>0983557391</t>
  </si>
  <si>
    <t>Dương Tuấn Huy</t>
  </si>
  <si>
    <t>041005148</t>
  </si>
  <si>
    <t>ĐHbách khoa TPHCM</t>
  </si>
  <si>
    <t>Thọ Lộc-Nha Trang-Khánh Hòa</t>
  </si>
  <si>
    <t>0914040507</t>
  </si>
  <si>
    <t>Dương Thị Thu Hằng</t>
  </si>
  <si>
    <t>01041233</t>
  </si>
  <si>
    <t>ĐH Đông đô</t>
  </si>
  <si>
    <t>01638298367</t>
  </si>
  <si>
    <t>Dương Thị Linh Hương</t>
  </si>
  <si>
    <t>01041997</t>
  </si>
  <si>
    <t>Xuân Phú - Phúc Thọ -Hà Nội</t>
  </si>
  <si>
    <t>0943899859</t>
  </si>
  <si>
    <t>Dương Thế Hoạt</t>
  </si>
  <si>
    <t>01041969</t>
  </si>
  <si>
    <t>ĐH giao thông vận tải</t>
  </si>
  <si>
    <t xml:space="preserve">Ngọc Tảo -Phúc Thọ - Hà Nội </t>
  </si>
  <si>
    <t>0976587251</t>
  </si>
  <si>
    <t>Dương Thị Hải Vân</t>
  </si>
  <si>
    <t>01037630</t>
  </si>
  <si>
    <t>ĐHYdượcThái Nguyên</t>
  </si>
  <si>
    <t>0913048891</t>
  </si>
  <si>
    <t>ĐH CN Việt Hung</t>
  </si>
  <si>
    <t>Dương Ngọc Huynh</t>
  </si>
  <si>
    <t>01041944</t>
  </si>
  <si>
    <t>ĐH xây dựng</t>
  </si>
  <si>
    <t>Thanh Đa -Phúc Thọ - HN</t>
  </si>
  <si>
    <t>012778443999</t>
  </si>
  <si>
    <t>Dương Thị Oanh</t>
  </si>
  <si>
    <t>01042127</t>
  </si>
  <si>
    <t>HV tài chính</t>
  </si>
  <si>
    <t>0972256205</t>
  </si>
  <si>
    <t>01035981</t>
  </si>
  <si>
    <t>Vân Gia-Trung Hưng- ST - HN</t>
  </si>
  <si>
    <t>01667552593</t>
  </si>
  <si>
    <t>01041052</t>
  </si>
  <si>
    <t>0968277619</t>
  </si>
  <si>
    <t>Dương Thị Thanh Thủy</t>
  </si>
  <si>
    <t>01041602</t>
  </si>
  <si>
    <t>ĐH CN Hà Nội</t>
  </si>
  <si>
    <t>01662252844</t>
  </si>
  <si>
    <t>01040731</t>
  </si>
  <si>
    <t>ĐH sư phạm Hà Nội 2</t>
  </si>
  <si>
    <t>Dương Thị Thanh Trâm</t>
  </si>
  <si>
    <t>01041674</t>
  </si>
  <si>
    <t xml:space="preserve"> Viện ĐH mở Hà Nội</t>
  </si>
  <si>
    <t>0979581648</t>
  </si>
  <si>
    <t>Dương Văn Tùng</t>
  </si>
  <si>
    <t>01041738</t>
  </si>
  <si>
    <t xml:space="preserve"> ĐH KD&amp;CN Hà Nội</t>
  </si>
  <si>
    <t>01685561947</t>
  </si>
  <si>
    <t>Dương Thị Thùy Trang</t>
  </si>
  <si>
    <t>01041057</t>
  </si>
  <si>
    <t>ĐH công nghệ GTVT</t>
  </si>
  <si>
    <t>01699777056</t>
  </si>
  <si>
    <t>01042335</t>
  </si>
  <si>
    <t>ĐH Kiến trúc HN</t>
  </si>
  <si>
    <t>Ngọc Tảo  -Phúc Thọ - HN</t>
  </si>
  <si>
    <t>01633567161</t>
  </si>
  <si>
    <t>01037602</t>
  </si>
  <si>
    <t>ĐH công nghiệp HN</t>
  </si>
  <si>
    <t>Võng Xuyên -Phúc Thọ - HN</t>
  </si>
  <si>
    <t>0989964697</t>
  </si>
  <si>
    <t>01011871</t>
  </si>
  <si>
    <t>ĐH văn hóa HN</t>
  </si>
  <si>
    <t>Tổ 16TTVHNT-Mai Dịch-HN</t>
  </si>
  <si>
    <t>0982060985</t>
  </si>
  <si>
    <t>Dương Thị Tuyết Nhung</t>
  </si>
  <si>
    <t>01040833</t>
  </si>
  <si>
    <t>ĐH TN&amp;MT Hà Nội</t>
  </si>
  <si>
    <t>01656475485</t>
  </si>
  <si>
    <t>Dương Ngọc Quang</t>
  </si>
  <si>
    <t>01041517</t>
  </si>
  <si>
    <t>ĐH thành đô</t>
  </si>
  <si>
    <t>01673453128</t>
  </si>
  <si>
    <t>01042161</t>
  </si>
  <si>
    <t>ĐH Thủy lợi</t>
  </si>
  <si>
    <t>Thượng Cốc -Phúc Thọ - HN</t>
  </si>
  <si>
    <t>01653090105</t>
  </si>
  <si>
    <t>01041931</t>
  </si>
  <si>
    <t>ĐH sư phạm Hà Nội</t>
  </si>
  <si>
    <t>01685059670</t>
  </si>
  <si>
    <t>Dương Văn Toàn</t>
  </si>
  <si>
    <t>01041623</t>
  </si>
  <si>
    <t>01679997370</t>
  </si>
  <si>
    <t xml:space="preserve">Dương Tất Thành </t>
  </si>
  <si>
    <t>01041569</t>
  </si>
  <si>
    <t>ĐHKT.KTcông nghiệp</t>
  </si>
  <si>
    <t>01638169202</t>
  </si>
  <si>
    <t>Dương Trung Hiếu</t>
  </si>
  <si>
    <t>01041258</t>
  </si>
  <si>
    <t>HV nông nghiệp VN</t>
  </si>
  <si>
    <t>Dương Vũ Như Phương</t>
  </si>
  <si>
    <t>01040872</t>
  </si>
  <si>
    <t>ĐH điện lực</t>
  </si>
  <si>
    <t>01684512643</t>
  </si>
  <si>
    <t>Dương Quang Linh</t>
  </si>
  <si>
    <t>01041383</t>
  </si>
  <si>
    <t>01658832515</t>
  </si>
  <si>
    <t>01041201</t>
  </si>
  <si>
    <t>0916083469</t>
  </si>
  <si>
    <t>01041188</t>
  </si>
  <si>
    <t>ĐH KTKT công nghiệp</t>
  </si>
  <si>
    <t>01696744624</t>
  </si>
  <si>
    <t>Dương Thị Minh Phụng</t>
  </si>
  <si>
    <t>01041502</t>
  </si>
  <si>
    <t>ĐH lâm nghiệp VN</t>
  </si>
  <si>
    <t>Hộ khẩu</t>
  </si>
  <si>
    <t>01693165088</t>
  </si>
  <si>
    <t>01043045</t>
  </si>
  <si>
    <t>ĐH KD&amp;CN Hà Nội</t>
  </si>
  <si>
    <t>Phú Kim-Thạch Thất - HN</t>
  </si>
  <si>
    <t>0965521743</t>
  </si>
  <si>
    <t>01040400</t>
  </si>
  <si>
    <t>0947459760</t>
  </si>
  <si>
    <t>Dương Mạnh Quyết</t>
  </si>
  <si>
    <t>01041533</t>
  </si>
  <si>
    <t>ĐH thủy lợi</t>
  </si>
  <si>
    <t>0913479936</t>
  </si>
  <si>
    <t>Dương T Phương Thanh</t>
  </si>
  <si>
    <t>01041566</t>
  </si>
  <si>
    <t>0974655431</t>
  </si>
  <si>
    <t>Dương Công Doanh</t>
  </si>
  <si>
    <t>01041158</t>
  </si>
  <si>
    <t>01699163539</t>
  </si>
  <si>
    <t>SH.H22</t>
  </si>
  <si>
    <t>Trường sỹ quan CT</t>
  </si>
  <si>
    <t>098122718</t>
  </si>
  <si>
    <t>Thống Nhất - Thường Tín - Hà Nội</t>
  </si>
  <si>
    <t>Dương Quang Anh</t>
  </si>
  <si>
    <t>Học viện công nghệ BCVT</t>
  </si>
  <si>
    <t>23,5</t>
  </si>
  <si>
    <t>Phùng Khoang, Trung Văn, Từ Liêm, Hà Nội</t>
  </si>
  <si>
    <t>Đại học Nội vụ Hà Nội</t>
  </si>
  <si>
    <t>Nhị Khê, Thường Tín, Hà Nội</t>
  </si>
  <si>
    <t>Dương Viết Đức</t>
  </si>
  <si>
    <t>Văn Bình, Thường Tín, Hà Nội</t>
  </si>
  <si>
    <t>Đại học khoa học xã hội và nhân văn</t>
  </si>
  <si>
    <t>Chuyên Mỹ, Phú Xuyê, Hà Nội</t>
  </si>
  <si>
    <t>Dương Quang Hiếu</t>
  </si>
  <si>
    <t>ĐH kiểm sát Hà Nội</t>
  </si>
  <si>
    <t>Khánh Hà, Thường Tín, Hà Nội</t>
  </si>
  <si>
    <t>Đại học xây dựng</t>
  </si>
  <si>
    <t>Thư Phú, Thường Tín, Hà Nội</t>
  </si>
  <si>
    <t>Dương Viết Hưng</t>
  </si>
  <si>
    <t xml:space="preserve">Học viện kỹ thuật </t>
  </si>
  <si>
    <t>Dương Vũ Linh Chi</t>
  </si>
  <si>
    <t>Đại học công nghiệp Thành phố Hồ Chí Minh</t>
  </si>
  <si>
    <t>Đông Hưng Thuận, Q.12, Tp. Hồ Chí Minh</t>
  </si>
  <si>
    <t>Dương Công Tấn Lập</t>
  </si>
  <si>
    <t>Dương Đình Toản</t>
  </si>
  <si>
    <t>Hố Nai 3, Trảng  Bom, Đồng Nai</t>
  </si>
  <si>
    <t>Dương Thị Thu Huyền</t>
  </si>
  <si>
    <t>Đại học Bách Khoa HN</t>
  </si>
  <si>
    <t>Thống Nhất, Thường Tín, Hà Nội</t>
  </si>
  <si>
    <t>Nguyễn Trãi, Thường Tín, Hà Nội</t>
  </si>
  <si>
    <t>Dương Đình Mão</t>
  </si>
  <si>
    <t>Đại học Điện Lực</t>
  </si>
  <si>
    <t>Tiền phong, Thường Tín, Hà Nội</t>
  </si>
  <si>
    <t>Đại học KT - KTCN</t>
  </si>
  <si>
    <t>mã hồ sơ 118</t>
  </si>
  <si>
    <t>ĐH Điện Lực</t>
  </si>
  <si>
    <t>Phúc Tiến,  Phú Xuyên, Hà Nội</t>
  </si>
  <si>
    <t>Dương Công Văn</t>
  </si>
  <si>
    <t>Chuyên Mỹ, Phú Xuyên, Hà Nội</t>
  </si>
  <si>
    <t>Dương Hùng Cường</t>
  </si>
  <si>
    <t>ĐH công nghiệp thông tin và truyền thông</t>
  </si>
  <si>
    <t>Văn Hoàng, Phú Xuyên, Hà  Nội</t>
  </si>
  <si>
    <t>Dương Văn Khánh</t>
  </si>
  <si>
    <t>Dương Thị Thu Trà</t>
  </si>
  <si>
    <t>Dương Thành Lộc</t>
  </si>
  <si>
    <t>ĐH mỏ địa chất</t>
  </si>
  <si>
    <t xml:space="preserve"> d1.1634</t>
  </si>
  <si>
    <t>Đại học tài nguyên môi trường</t>
  </si>
  <si>
    <t>Văn Từ, Phú Xuyên, Hà Nội</t>
  </si>
  <si>
    <t>Dương Hải Minh</t>
  </si>
  <si>
    <t>Dương Trọng Đỗ</t>
  </si>
  <si>
    <t>01059126</t>
  </si>
  <si>
    <t>Đại học Dược Hà Nội</t>
  </si>
  <si>
    <t>Xã Đông Lỗ Ứng Hòa Hà Nội</t>
  </si>
  <si>
    <t>001199017773</t>
  </si>
  <si>
    <t>Dương Hông Đức</t>
  </si>
  <si>
    <t>01057999</t>
  </si>
  <si>
    <t>Học viện Kỹ Thuật Quân Sự</t>
  </si>
  <si>
    <t>001099015563</t>
  </si>
  <si>
    <t>Dương Thế Kỷ</t>
  </si>
  <si>
    <t>ĐH Y tế cộng đồng</t>
  </si>
  <si>
    <t>Xã Hòa Phú Ứng Hòa Hà Nội</t>
  </si>
  <si>
    <t>001099017734</t>
  </si>
  <si>
    <t>Dương Mỹ Duyên</t>
  </si>
  <si>
    <t>01001191</t>
  </si>
  <si>
    <t>Đại học Ngoại Ngữ</t>
  </si>
  <si>
    <t>Xã Hồng Quang Ứng Hòa Hà Nội</t>
  </si>
  <si>
    <t>001199012700</t>
  </si>
  <si>
    <t>ĐH Lâm nghiệp</t>
  </si>
  <si>
    <t>01057950</t>
  </si>
  <si>
    <t>Học Vện CN Bưu chính</t>
  </si>
  <si>
    <t>TT Vân Đình Ứng Hòa Hà Nội</t>
  </si>
  <si>
    <t>001099017245</t>
  </si>
  <si>
    <t>Dương Văn Duy</t>
  </si>
  <si>
    <t>17030744</t>
  </si>
  <si>
    <t>ĐH Khoa Học xã hội
 Nhân Văn</t>
  </si>
  <si>
    <t>Xã Viên An Ứng Hòa Hà Nội</t>
  </si>
  <si>
    <t>001099018035</t>
  </si>
  <si>
    <t>01057242</t>
  </si>
  <si>
    <t>001199016676</t>
  </si>
  <si>
    <t>Dương Huyền Anh</t>
  </si>
  <si>
    <t>01055152</t>
  </si>
  <si>
    <t>001199008765</t>
  </si>
  <si>
    <t>14001241</t>
  </si>
  <si>
    <t>Xã Lê Thanh Mỹ Đức Hà Nội</t>
  </si>
  <si>
    <t>051059699</t>
  </si>
  <si>
    <t>01056786</t>
  </si>
  <si>
    <t>Xã Phúc Lâm Mỹ Đức Hà Nội</t>
  </si>
  <si>
    <t>001199021661</t>
  </si>
  <si>
    <t>01057863</t>
  </si>
  <si>
    <t>ĐH THương Mại</t>
  </si>
  <si>
    <t>001199018081</t>
  </si>
  <si>
    <t>010004368</t>
  </si>
  <si>
    <t>013624948</t>
  </si>
  <si>
    <t>01056204</t>
  </si>
  <si>
    <t>001199013094</t>
  </si>
  <si>
    <t>01067974</t>
  </si>
  <si>
    <t>Viện Đại Học Mở</t>
  </si>
  <si>
    <t>001198008943</t>
  </si>
  <si>
    <t>Dương Ngọc Đức</t>
  </si>
  <si>
    <t>24000074</t>
  </si>
  <si>
    <t>108572916</t>
  </si>
  <si>
    <t>Dương Văn Cương</t>
  </si>
  <si>
    <t>Xã Vạn Kim Mỹ Đức Hà Nội</t>
  </si>
  <si>
    <t>Dương Trung Anh</t>
  </si>
  <si>
    <t>01033657</t>
  </si>
  <si>
    <t>Học Viện Kỹ Thuật 
mật mã</t>
  </si>
  <si>
    <t>001099016162</t>
  </si>
  <si>
    <t>Dương Bảo Anh</t>
  </si>
  <si>
    <t>01034498</t>
  </si>
  <si>
    <t>ĐH Kinh doanh và CN Hà Nội</t>
  </si>
  <si>
    <t>001099016161</t>
  </si>
  <si>
    <t>Dương Lương Chi</t>
  </si>
  <si>
    <t>01055966</t>
  </si>
  <si>
    <t>Học viện Lâm Nghiệp</t>
  </si>
  <si>
    <t>Xã Hợp Thanh Mỹ Đức Hà Nội</t>
  </si>
  <si>
    <t>001199012674</t>
  </si>
  <si>
    <t>01059001</t>
  </si>
  <si>
    <t>001199003394</t>
  </si>
  <si>
    <t>01058566</t>
  </si>
  <si>
    <t>001199017325</t>
  </si>
  <si>
    <t>01058103</t>
  </si>
  <si>
    <t>001199008732</t>
  </si>
  <si>
    <t>01056337</t>
  </si>
  <si>
    <t>001199012646</t>
  </si>
  <si>
    <t>1059088</t>
  </si>
  <si>
    <t>ĐH Mỏ Địa chất</t>
  </si>
  <si>
    <t>001099016009</t>
  </si>
  <si>
    <t>01036524</t>
  </si>
  <si>
    <t>Đại học Lâm Nghiệp</t>
  </si>
  <si>
    <t>001199017427</t>
  </si>
  <si>
    <t>Dương Thị Ngọc Như</t>
  </si>
  <si>
    <t>ĐH công nghệ T.P HCM</t>
  </si>
  <si>
    <t>3120403245</t>
  </si>
  <si>
    <t>01048664</t>
  </si>
  <si>
    <t>HVcông nghệ Bưu chính viễn thông</t>
  </si>
  <si>
    <t>Xuân Mai - Chương Mỹ - Hà Nội</t>
  </si>
  <si>
    <t>001099011369</t>
  </si>
  <si>
    <t>0166 603 6559</t>
  </si>
  <si>
    <t>Dương Thu Nhàn</t>
  </si>
  <si>
    <t>01048997</t>
  </si>
  <si>
    <t>HV Nông nghiệp Việt Nam</t>
  </si>
  <si>
    <t>Quảng Bị - Chương Mỹ - Hà Nội</t>
  </si>
  <si>
    <t>001199012073</t>
  </si>
  <si>
    <t>0978 132 530</t>
  </si>
  <si>
    <t>Dương Ngọc Ánh</t>
  </si>
  <si>
    <t>01046895</t>
  </si>
  <si>
    <t>ĐH Công đoàn</t>
  </si>
  <si>
    <t xml:space="preserve">Đại Yên - Chương Mỹ - Hà Nội </t>
  </si>
  <si>
    <t>017529925</t>
  </si>
  <si>
    <t>0987  771 696</t>
  </si>
  <si>
    <t>Dương Xuân Vượng</t>
  </si>
  <si>
    <t>GNTS.01612</t>
  </si>
  <si>
    <t>ĐH Sư phạm Nghệ thuật TW</t>
  </si>
  <si>
    <t>Thanh Cao - Thanh Oai - Hà Nội</t>
  </si>
  <si>
    <t>017548252</t>
  </si>
  <si>
    <t>0964 660 956</t>
  </si>
  <si>
    <t>Dương Thành Đô</t>
  </si>
  <si>
    <t>ĐH Sân khấu điện ảnh</t>
  </si>
  <si>
    <t>Tam Hưng - Thanh Oai - Hà Nội</t>
  </si>
  <si>
    <t>017541101</t>
  </si>
  <si>
    <t>0961 907 151</t>
  </si>
  <si>
    <t>Dương Nguyễn Đức</t>
  </si>
  <si>
    <t>01047963</t>
  </si>
  <si>
    <t>ĐH Kiến Trúc Hà Nội</t>
  </si>
  <si>
    <t>001099012189</t>
  </si>
  <si>
    <t>0972 971 857</t>
  </si>
  <si>
    <t>01034545</t>
  </si>
  <si>
    <t>Dương Nội - Hà Đông</t>
  </si>
  <si>
    <t>017448090</t>
  </si>
  <si>
    <t>0986 640 760</t>
  </si>
  <si>
    <t>ĐH Kinh tế Quốc dân</t>
  </si>
  <si>
    <t>017448089</t>
  </si>
  <si>
    <t>0912 337 494</t>
  </si>
  <si>
    <t>Dương Thị Minh Thu</t>
  </si>
  <si>
    <t>017448075</t>
  </si>
  <si>
    <t>0973 463 040</t>
  </si>
  <si>
    <t>HS xét tuyển</t>
  </si>
  <si>
    <t>Dương Trần Quế Anh</t>
  </si>
  <si>
    <t>Phùng Hưng - Hà Đông</t>
  </si>
  <si>
    <t>001199002244</t>
  </si>
  <si>
    <t>0971 998 256</t>
  </si>
  <si>
    <t>Viện ĐH Mở Hà Nội</t>
  </si>
  <si>
    <t>017448177</t>
  </si>
  <si>
    <t>0163 670 2496</t>
  </si>
  <si>
    <t>017448083</t>
  </si>
  <si>
    <t>0935 425 499</t>
  </si>
  <si>
    <t>017448073</t>
  </si>
  <si>
    <t>0978 113 219</t>
  </si>
  <si>
    <t>Dương Văn Quân</t>
  </si>
  <si>
    <t>017448084</t>
  </si>
  <si>
    <t>0985 035 829</t>
  </si>
  <si>
    <t>MHS: 411</t>
  </si>
  <si>
    <t>017448087</t>
  </si>
  <si>
    <t>0984 442 273</t>
  </si>
  <si>
    <t>Dương Minh Ngọc</t>
  </si>
  <si>
    <t>ĐH Lao động – Xã hội</t>
  </si>
  <si>
    <t>017448088</t>
  </si>
  <si>
    <t>0166 003 7154</t>
  </si>
  <si>
    <t>Dương Thu Thảo</t>
  </si>
  <si>
    <t>SHS: 3259</t>
  </si>
  <si>
    <t>017448058</t>
  </si>
  <si>
    <t>0169 883 7798</t>
  </si>
  <si>
    <t>Dương Tuyết Mai</t>
  </si>
  <si>
    <t>Tuyển 
Thẳng</t>
  </si>
  <si>
    <t>Xuân Đỉnh Bắc Từ Liêm-HN</t>
  </si>
  <si>
    <t>01199008090</t>
  </si>
  <si>
    <t>01072143</t>
  </si>
  <si>
    <t>Học Viện quân Y</t>
  </si>
  <si>
    <t>01198007920</t>
  </si>
  <si>
    <t>Dương Xuân Hoàn</t>
  </si>
  <si>
    <t>01013364</t>
  </si>
  <si>
    <t>ĐH Bách Khoa-HN</t>
  </si>
  <si>
    <t>Tân Phong Bắc Từ Liêm-HN</t>
  </si>
  <si>
    <t>01099010307</t>
  </si>
  <si>
    <t>Dương Minh Thu</t>
  </si>
  <si>
    <t>1021711</t>
  </si>
  <si>
    <t>ĐH Mỏ Địa Chất</t>
  </si>
  <si>
    <t>Xuân Đỉnh bắc Từ Liêm-HN</t>
  </si>
  <si>
    <t>01099004475</t>
  </si>
  <si>
    <t>01012201</t>
  </si>
  <si>
    <t>ĐH Quốc Gia -HN</t>
  </si>
  <si>
    <t>01199008420</t>
  </si>
  <si>
    <t>ĐH Công Nghiệp-HN</t>
  </si>
  <si>
    <t>Quận Bắc Từ Liêm-Hà Nội</t>
  </si>
  <si>
    <t>01199006027</t>
  </si>
  <si>
    <t>24,75</t>
  </si>
  <si>
    <t>Mê Linh, Hà Nội</t>
  </si>
  <si>
    <t>Dương Thị Hải Hồng</t>
  </si>
  <si>
    <t>Đại học Thương mại</t>
  </si>
  <si>
    <t>013623549</t>
  </si>
  <si>
    <t>0983878083</t>
  </si>
  <si>
    <t>01013052</t>
  </si>
  <si>
    <t>Vĩnh Hưng - Hoàng Mai - Hà Nội</t>
  </si>
  <si>
    <t>Dương Thành Trung</t>
  </si>
  <si>
    <t>01006019</t>
  </si>
  <si>
    <t>ĐH ngoại thương</t>
  </si>
  <si>
    <t>Dương Anh Quân</t>
  </si>
  <si>
    <t xml:space="preserve"> 01034915</t>
  </si>
  <si>
    <t>ĐH KH tự nhiên</t>
  </si>
  <si>
    <t>Dương Hiệp Anh</t>
  </si>
  <si>
    <t>01002621</t>
  </si>
  <si>
    <t>Dưuwng Quỳnh Trang</t>
  </si>
  <si>
    <t xml:space="preserve">  01005698</t>
  </si>
  <si>
    <t>ĐH KTQD</t>
  </si>
  <si>
    <t>Dương Quốc Bảo</t>
  </si>
  <si>
    <t xml:space="preserve">  01017990</t>
  </si>
  <si>
    <t>2650</t>
  </si>
  <si>
    <t>ĐH SK Điện Ảnh</t>
  </si>
  <si>
    <t>Dương Thanh Phong</t>
  </si>
  <si>
    <t>Dương Tiến ĐẠt</t>
  </si>
  <si>
    <t>01018044</t>
  </si>
  <si>
    <t>01005152</t>
  </si>
  <si>
    <t>Đại học Bách Khoa</t>
  </si>
  <si>
    <t>Dương Đỗ Thu PHương</t>
  </si>
  <si>
    <t>Đh Thương mại</t>
  </si>
  <si>
    <t>Dương Thị Hiên</t>
  </si>
  <si>
    <t>01045106</t>
  </si>
  <si>
    <t>Phượng Cách - Quốc- Oai Hà Nội</t>
  </si>
  <si>
    <t>Dương Trung Kiên</t>
  </si>
  <si>
    <t>01034700</t>
  </si>
  <si>
    <t>Cấn Hữu - Quốc Oai - Hà Nội</t>
  </si>
  <si>
    <t>Duương Văn Đức</t>
  </si>
  <si>
    <t>01046261</t>
  </si>
  <si>
    <t>Dương thu Giang</t>
  </si>
  <si>
    <t>17003777</t>
  </si>
  <si>
    <t>Học viện chính sách và phát triển</t>
  </si>
  <si>
    <t>Dương Tiến Nam</t>
  </si>
  <si>
    <t>01044049</t>
  </si>
  <si>
    <t>Tân Xã - Thạch Thất - Hà Nội</t>
  </si>
  <si>
    <t>01046771</t>
  </si>
  <si>
    <t>ĐH Sư phạm HN 2</t>
  </si>
  <si>
    <t>Dương Văn Khanh</t>
  </si>
  <si>
    <t>01045731</t>
  </si>
  <si>
    <t>Dương Thị Minh Hường</t>
  </si>
  <si>
    <t>01045235</t>
  </si>
  <si>
    <t>Học viện quản  lý giáo dục</t>
  </si>
  <si>
    <t>Tuyết Nghĩa - Quốc Oai - hà Nội</t>
  </si>
  <si>
    <t>01202142129/01698676944</t>
  </si>
  <si>
    <t>Dương Minh Tuấn</t>
  </si>
  <si>
    <t>01046727</t>
  </si>
  <si>
    <t>Học viện Nông nghiệp</t>
  </si>
  <si>
    <t>Dương Thị Hồng Vân</t>
  </si>
  <si>
    <t>01049252</t>
  </si>
  <si>
    <t>ĐH nội vụ Hà Nội</t>
  </si>
  <si>
    <t>Liệp Tuyết - Quốc Oai - Hà Nội</t>
  </si>
  <si>
    <t>Dương Quang Tích</t>
  </si>
  <si>
    <t>01046649</t>
  </si>
  <si>
    <t>Dương Văn Khải</t>
  </si>
  <si>
    <t>01071420</t>
  </si>
  <si>
    <t>Đh thủy Lợi</t>
  </si>
  <si>
    <t>Dương Thị Lương</t>
  </si>
  <si>
    <t>01045342</t>
  </si>
  <si>
    <t>Học viện nôngnghieep</t>
  </si>
  <si>
    <t>Dương Thu Thúy</t>
  </si>
  <si>
    <t>01046617</t>
  </si>
  <si>
    <t>ĐH Lao động và xã hội</t>
  </si>
  <si>
    <t>Dương Thị Ngọc Bích</t>
  </si>
  <si>
    <t>01044941</t>
  </si>
  <si>
    <t>ĐH Lao động xã hội</t>
  </si>
  <si>
    <t>Duương Thị Quỳnh Nga</t>
  </si>
  <si>
    <t>01045395</t>
  </si>
  <si>
    <t>ĐH công đoàn</t>
  </si>
  <si>
    <t>01046348</t>
  </si>
  <si>
    <t>ĐH Mỏ địa chất</t>
  </si>
  <si>
    <t>Dương Văn Sơn</t>
  </si>
  <si>
    <t>14000595</t>
  </si>
  <si>
    <t>Chiềng An, Thành phố Sơn La, Tỉnh Sơn La</t>
  </si>
  <si>
    <t>050973932</t>
  </si>
  <si>
    <t>Vạn Thắng - Ba Vì - Hà Nội</t>
  </si>
  <si>
    <t>001199004026</t>
  </si>
  <si>
    <t>01674000636</t>
  </si>
  <si>
    <t>01037953</t>
  </si>
  <si>
    <t>ĐH Văn hóa HN</t>
  </si>
  <si>
    <t>001099009050</t>
  </si>
  <si>
    <t>Dương T. Huyền Trang</t>
  </si>
  <si>
    <t>01039646</t>
  </si>
  <si>
    <t>Đh Thương Mại</t>
  </si>
  <si>
    <t>001199004106</t>
  </si>
  <si>
    <t>Đại học Công nghiệp HN</t>
  </si>
  <si>
    <t>001099004206</t>
  </si>
  <si>
    <t>0972649983</t>
  </si>
  <si>
    <t>Dương thị Hường</t>
  </si>
  <si>
    <t>01039418</t>
  </si>
  <si>
    <t>Tòng Bạt - Ba Vì - Hà Nội</t>
  </si>
  <si>
    <t>001199003893</t>
  </si>
  <si>
    <t>ĐH công nghiệp Việt Trì</t>
  </si>
  <si>
    <t>Dương Hoàng Chí</t>
  </si>
  <si>
    <t>01039160</t>
  </si>
  <si>
    <t>00109904019</t>
  </si>
  <si>
    <t>Dương Đức Đông</t>
  </si>
  <si>
    <t>00256</t>
  </si>
  <si>
    <t>ĐH Mỹ thuật công nghiệp</t>
  </si>
  <si>
    <t>Đường Lâm - Sơn Tây - Hà Nội</t>
  </si>
  <si>
    <t>001099004900</t>
  </si>
  <si>
    <t>Dương Quốc Việt</t>
  </si>
  <si>
    <t>01037634</t>
  </si>
  <si>
    <t>Minh Quang - Ba Vì - Hà Nội</t>
  </si>
  <si>
    <t>001099009461</t>
  </si>
  <si>
    <t>Dương Hoàng Anh</t>
  </si>
  <si>
    <t>ĐH LĐ xã hội</t>
  </si>
  <si>
    <t>001199004405</t>
  </si>
  <si>
    <t>Dương Đức Thiện</t>
  </si>
  <si>
    <t>01044262</t>
  </si>
  <si>
    <t>ĐH GTVT</t>
  </si>
  <si>
    <t>Sài Đồng,  Long Biên - Hà Nội</t>
  </si>
  <si>
    <t>013626463</t>
  </si>
  <si>
    <t>Dương Trần Huyền Trang</t>
  </si>
  <si>
    <t>Đh công nghiệp Dệt may HN</t>
  </si>
  <si>
    <t>Thịnh Liệt - Hoàng Mai - Hà Nội</t>
  </si>
  <si>
    <t>017524870</t>
  </si>
  <si>
    <t>903236762/016971047891</t>
  </si>
  <si>
    <t>Đại học công nghiệp  Hà Nội</t>
  </si>
  <si>
    <t>ĐH lao động xã hội</t>
  </si>
  <si>
    <t>TN giỏi</t>
  </si>
  <si>
    <t>Kim Chung- Hoài Đức- Hà Nội</t>
  </si>
  <si>
    <t>017228189</t>
  </si>
  <si>
    <t>Dương Thị Thùy Dung</t>
  </si>
  <si>
    <t>HV CN Bưu chính VT</t>
  </si>
  <si>
    <t>Ngọc Tảo  - Phúc Thọ - HN</t>
  </si>
  <si>
    <t>017330180</t>
  </si>
  <si>
    <t>ĐH sự phạm Hà Nội 2</t>
  </si>
  <si>
    <t>Ngọc Tảo - Phúc Thọ - Hà Nội</t>
  </si>
  <si>
    <t>017330181</t>
  </si>
  <si>
    <t>Đại học sư phạm 
Thái Nguyên</t>
  </si>
  <si>
    <t>Phượng Cách Quốc Oai - HN</t>
  </si>
  <si>
    <t>001195007191</t>
  </si>
  <si>
    <t>Dương Hồng Trang</t>
  </si>
  <si>
    <t>Học viện nông nghiệp VN</t>
  </si>
  <si>
    <t>Vĩnh Hưng - Hoàng Mai - HN</t>
  </si>
  <si>
    <t>001195009375</t>
  </si>
  <si>
    <t>Vân Đình - Ứng Hòa - HN</t>
  </si>
  <si>
    <t>0172281649</t>
  </si>
  <si>
    <t>01697348327</t>
  </si>
  <si>
    <t>ĐH Ngoại ngữ</t>
  </si>
  <si>
    <t xml:space="preserve"> Thanh Trì - Hoàng Mai - HN</t>
  </si>
  <si>
    <t>013146379</t>
  </si>
  <si>
    <t>Tn giỏi</t>
  </si>
  <si>
    <t>Thanh Trì Hà Nội</t>
  </si>
  <si>
    <t>Dương Khánh LY</t>
  </si>
  <si>
    <t>218 tổ 8 Vĩnh Tuy-HBT</t>
  </si>
  <si>
    <t>01195002635</t>
  </si>
  <si>
    <t>01225284159</t>
  </si>
  <si>
    <t>Dương Ngọc Hiền</t>
  </si>
  <si>
    <t>TN Xuất sắc</t>
  </si>
  <si>
    <t>128B tổ 4,Vĩnh Tuy-HBT</t>
  </si>
  <si>
    <t>01667085009</t>
  </si>
  <si>
    <t>Đh Giáo dục</t>
  </si>
  <si>
    <t>TT Chúc Sơn - Chương Mỹ - Hà Nội</t>
  </si>
  <si>
    <t>017405608</t>
  </si>
  <si>
    <t>0972 157 862</t>
  </si>
  <si>
    <t>ĐH ngoại thượng</t>
  </si>
  <si>
    <t>Phụng Thượng - Phúc Thọ- HN</t>
  </si>
  <si>
    <t>001196003125</t>
  </si>
  <si>
    <t>146 Lê Lợi- Sơn Tây - Hà Nội</t>
  </si>
  <si>
    <t>017218354</t>
  </si>
  <si>
    <t xml:space="preserve"> ĐH Công nghệ GTVT</t>
  </si>
  <si>
    <t>001197003702</t>
  </si>
  <si>
    <t>ĐH sư phạm HN</t>
  </si>
  <si>
    <t>017469536</t>
  </si>
  <si>
    <t>ĐH kiến trúc HN</t>
  </si>
  <si>
    <t>017295227</t>
  </si>
  <si>
    <t>ĐH sư phạm TDTT</t>
  </si>
  <si>
    <t>Thạch Thất - Hà Nội</t>
  </si>
  <si>
    <t>250972520</t>
  </si>
  <si>
    <t>Đh Thủy Lợi</t>
  </si>
  <si>
    <t>Phú Minh - Ứng Hòa - Hà Nội</t>
  </si>
  <si>
    <t>017161947</t>
  </si>
  <si>
    <t>ĐH Nông nghiệp VN</t>
  </si>
  <si>
    <t>Long Xuyên - Phúc Thọ - Hà Nội</t>
  </si>
  <si>
    <t>017396657</t>
  </si>
  <si>
    <t>ĐH CN GTVT</t>
  </si>
  <si>
    <t>Phụng Thượng Phúc Thọ - Hà NỘi</t>
  </si>
  <si>
    <t>001098004404</t>
  </si>
  <si>
    <t>0915264540</t>
  </si>
  <si>
    <t>Dương Bích Phượng</t>
  </si>
  <si>
    <t>Đại học sư phạm nghệ thuật trung ương</t>
  </si>
  <si>
    <t>0969050061</t>
  </si>
  <si>
    <t>Dương Quỳnh Hoa</t>
  </si>
  <si>
    <t>Tiến sỹ kinh tế chính trị</t>
  </si>
  <si>
    <t>Phạm Đình Hổ - Hai Bà Trưng- HN</t>
  </si>
  <si>
    <t>001176002788</t>
  </si>
  <si>
    <t>0303217876</t>
  </si>
  <si>
    <t xml:space="preserve">Tiến sỹ kinh tế </t>
  </si>
  <si>
    <t>P1001 nhà A5 làng QTTL Dịch Vọng - Cầu Giấy - hà Nội</t>
  </si>
  <si>
    <t>001073015440</t>
  </si>
  <si>
    <t>0243.9439063</t>
  </si>
  <si>
    <t>Võ Thị Thu Em</t>
  </si>
  <si>
    <t>Tiến sỹ khoa học Thủy Sản</t>
  </si>
  <si>
    <t>Phụng Thượng - Phúc Thọ - HN</t>
  </si>
  <si>
    <t>221087973</t>
  </si>
  <si>
    <t>0915017688</t>
  </si>
  <si>
    <t>Dương Quốc Huy</t>
  </si>
  <si>
    <t>Huy chương vàng 
Điền kinh quốc gia hạng thương tật</t>
  </si>
  <si>
    <t>Vĩnh Hưng - Hoàng Mai- HN</t>
  </si>
  <si>
    <t>ĐH Công Nghiệp TP.HCM</t>
  </si>
  <si>
    <t>Hiệp Đồng, Hòa Xuân Đông, Đông Hòa, Phú Yên</t>
  </si>
  <si>
    <t>01699037405</t>
  </si>
  <si>
    <t>Thăng Long, Nam Ban, Lâm Hà, Lâm Đồng</t>
  </si>
  <si>
    <t>01627038744</t>
  </si>
  <si>
    <t>56007651</t>
  </si>
  <si>
    <t>ĐH Tài Chính - Marketing</t>
  </si>
  <si>
    <t>4A KP6, TT Ba Tri, Ba Tri, Bến Tre</t>
  </si>
  <si>
    <t>01675752077</t>
  </si>
  <si>
    <t>Dương Thanh Tú</t>
  </si>
  <si>
    <t>41006803</t>
  </si>
  <si>
    <t>ĐH Kinh tế - Luật</t>
  </si>
  <si>
    <t>12 Nguyễn Hoành, Vĩnh Trường, Nha Trang, Khánh Hòa</t>
  </si>
  <si>
    <t>01213547504</t>
  </si>
  <si>
    <t>Dương Minh Trung</t>
  </si>
  <si>
    <t>02042005</t>
  </si>
  <si>
    <t>ĐH Giao thông vận tải TP.HCM</t>
  </si>
  <si>
    <t>4B KP9, An Bình, Biên Hòa, Đồng Nai</t>
  </si>
  <si>
    <t>0989369849</t>
  </si>
  <si>
    <t>Dương Văn Anh</t>
  </si>
  <si>
    <t>48005642</t>
  </si>
  <si>
    <t>ĐH Sài Gòn</t>
  </si>
  <si>
    <t>Kp2, P.Long Bình, Biên Hòa, Đồng Nai</t>
  </si>
  <si>
    <t>01678825646</t>
  </si>
  <si>
    <t>Dương Thị Bích Phượng</t>
  </si>
  <si>
    <t>44004029</t>
  </si>
  <si>
    <t>Tân Bình, Dĩ An, Bình Dương</t>
  </si>
  <si>
    <t>01885404192</t>
  </si>
  <si>
    <t>Dương Thị Thúy An</t>
  </si>
  <si>
    <t>57000933</t>
  </si>
  <si>
    <t>Cầu Ván, Tân Long Hội, Mang Thít, Vĩnh Long</t>
  </si>
  <si>
    <t>0978547210</t>
  </si>
  <si>
    <t>Dương Thảo Nguyên</t>
  </si>
  <si>
    <t>57003916</t>
  </si>
  <si>
    <t>01206856906</t>
  </si>
  <si>
    <t>Dương Thị Huyền Trâm</t>
  </si>
  <si>
    <t>35009622</t>
  </si>
  <si>
    <t>ĐH Lao động - Xã hội</t>
  </si>
  <si>
    <t>Phổ Thuận, Đức Phổ, Quãng Ngãi</t>
  </si>
  <si>
    <t>01654551280</t>
  </si>
  <si>
    <t>Dương Thị Châu Ngân</t>
  </si>
  <si>
    <t>56000603</t>
  </si>
  <si>
    <t>ĐH Tiền Giang</t>
  </si>
  <si>
    <t>Bình Phú Thạnh Trị, Bình Đại, Bến Tre</t>
  </si>
  <si>
    <t>01629807577</t>
  </si>
  <si>
    <t>56000589</t>
  </si>
  <si>
    <t>Tân Định Định Trung, Bình Đại, Bến Tre</t>
  </si>
  <si>
    <t>0925 910 041</t>
  </si>
  <si>
    <t>Dương Bảo Quốc</t>
  </si>
  <si>
    <t>56000658</t>
  </si>
  <si>
    <t>Lộc Sơn Lộc Thuận, Bình Đại, Bến Tre</t>
  </si>
  <si>
    <t>01633856814</t>
  </si>
  <si>
    <t>48019433</t>
  </si>
  <si>
    <t>ĐH Nông lâm TP.HCM</t>
  </si>
  <si>
    <t>Ấp 7, Phú Ngọc, Định Quán, Đồng Nai</t>
  </si>
  <si>
    <t>01654014144</t>
  </si>
  <si>
    <t>Dương Thị Lan Hương</t>
  </si>
  <si>
    <t>48015711</t>
  </si>
  <si>
    <t>Thanh Hóa, Hố Nai 3, Trảng Bom, Đồng Nai</t>
  </si>
  <si>
    <t>0907157299</t>
  </si>
  <si>
    <t>Dương Quốc Hiếu</t>
  </si>
  <si>
    <t>52004103</t>
  </si>
  <si>
    <t>ĐH Sư phạm kỹ thuật TP.HCM</t>
  </si>
  <si>
    <t>Suối Tre, Châu Pha, Tân Thành, BR-VT</t>
  </si>
  <si>
    <t>01647870094</t>
  </si>
  <si>
    <t>Dương Mỹ Nhi</t>
  </si>
  <si>
    <t>59000539</t>
  </si>
  <si>
    <t>437/14 quốc lộ 1 khóm 5, P.2,TP. Sóc Trăng, Sóc Trăng</t>
  </si>
  <si>
    <t>0985927263</t>
  </si>
  <si>
    <t>40010970</t>
  </si>
  <si>
    <t>Buôn Ciêt, Ea Tiêu, Cư Kuin, Đắk Lắk</t>
  </si>
  <si>
    <t>0971191547</t>
  </si>
  <si>
    <t>Dương Thị Thuận</t>
  </si>
  <si>
    <t>26003463</t>
  </si>
  <si>
    <t>ĐH Công nghiệp thực phẩm TP.HCM</t>
  </si>
  <si>
    <t>Quỳnh Trang, Quỳnh Phụ, Thái Bình</t>
  </si>
  <si>
    <t>01219259809</t>
  </si>
  <si>
    <t>03008809</t>
  </si>
  <si>
    <t>ĐH Luật TP.HCM</t>
  </si>
  <si>
    <t>15/89 Tôn Đức Thắng, Lê Chân, Hải Phòng</t>
  </si>
  <si>
    <t>032018679</t>
  </si>
  <si>
    <t>0943014098</t>
  </si>
  <si>
    <t>Dương Hoàng Thảo Ly</t>
  </si>
  <si>
    <t>48021533</t>
  </si>
  <si>
    <t>43/1 Nhân Nghĩa, Cẩm Mỹ, Đồng Nai</t>
  </si>
  <si>
    <t>096384305</t>
  </si>
  <si>
    <t>Dương Trần Bảo Long</t>
  </si>
  <si>
    <t>41009874</t>
  </si>
  <si>
    <t>Tân Khê, Ninh Lộc, Ninh Hòa, Khánh Hòa</t>
  </si>
  <si>
    <t>0898392303</t>
  </si>
  <si>
    <t>Dương Thị Thanh</t>
  </si>
  <si>
    <t>46002438</t>
  </si>
  <si>
    <t>ĐH Tài nguyên và môi trường TP.HCM</t>
  </si>
  <si>
    <t>Hội Thanh, Tân Hội, Tân Châu, Tây Ninh</t>
  </si>
  <si>
    <t>46002175</t>
  </si>
  <si>
    <t>Học viện hàng không Việt Nam</t>
  </si>
  <si>
    <t>Đông Hiệp, Tân Đông, Tân Châu, Tây Ninh</t>
  </si>
  <si>
    <t>024199000041</t>
  </si>
  <si>
    <t>0965473009</t>
  </si>
  <si>
    <t>Dương Thị Thùy Dương</t>
  </si>
  <si>
    <t>ĐH Ngoại ngữ tin học TP.HCM</t>
  </si>
  <si>
    <t>Ấp Voi, An Thạnh, Bến Cầu, Tây Ninh</t>
  </si>
  <si>
    <t>01696013340</t>
  </si>
  <si>
    <t>Dương Hồng Phong</t>
  </si>
  <si>
    <t>44004003</t>
  </si>
  <si>
    <t>125/29 Trần Quang Khải, Đông Tác, Tân Đông Hiệp, Dĩ An, Bình Dương</t>
  </si>
  <si>
    <t>0969103779</t>
  </si>
  <si>
    <t>Dương Ngọc Thu Thảo</t>
  </si>
  <si>
    <t>56006405</t>
  </si>
  <si>
    <t>178/4, hẻm 160, Tân Thuận Tây, Q7, TP.HCM</t>
  </si>
  <si>
    <t>01655173171</t>
  </si>
  <si>
    <t>Dương Minh Tăng</t>
  </si>
  <si>
    <t>61004109</t>
  </si>
  <si>
    <t>Hồ Thị Kỷ, Thới Bình, Cà Mau</t>
  </si>
  <si>
    <t>01648874849</t>
  </si>
  <si>
    <t>Dương Thị Nguyên</t>
  </si>
  <si>
    <t>02067856</t>
  </si>
  <si>
    <t>ĐH Mở TP.HCM</t>
  </si>
  <si>
    <t>Điện Phương, Điện Bàn, Quảng Nam</t>
  </si>
  <si>
    <t>0932767852</t>
  </si>
  <si>
    <t>Dương Minh Thành</t>
  </si>
  <si>
    <t>47007550</t>
  </si>
  <si>
    <t>6 Lê Văn Phấn, Phú Thủy, Phan Thiết, Bình Thuận</t>
  </si>
  <si>
    <t>01233042199</t>
  </si>
  <si>
    <t>Dương Thị Mỹ Nương</t>
  </si>
  <si>
    <t>35003368</t>
  </si>
  <si>
    <t>Tịnh Phong, Sơn Tịnh, Quảng Ngãi</t>
  </si>
  <si>
    <t>01659581430</t>
  </si>
  <si>
    <t>Dương Thị Minh Thy</t>
  </si>
  <si>
    <t>48018575</t>
  </si>
  <si>
    <t>ĐH Kiến trúc Tp.HCM</t>
  </si>
  <si>
    <t>Ấp 5, Phú Ngọc, Định Quán, Đồng Nai</t>
  </si>
  <si>
    <t>01268861108</t>
  </si>
  <si>
    <t>40015221</t>
  </si>
  <si>
    <t xml:space="preserve">ĐH Hoa Sen </t>
  </si>
  <si>
    <t>201 Nguyễn Văn Cừ, Buôn Ma Thuột, Đắk Lắk</t>
  </si>
  <si>
    <t>01863031877</t>
  </si>
  <si>
    <t>Dương Minh Hiển</t>
  </si>
  <si>
    <t>50001890</t>
  </si>
  <si>
    <t>Tân An, Bình Thạnh Trung, Lấp Vò, Đồng Tháp</t>
  </si>
  <si>
    <t>01215862771</t>
  </si>
  <si>
    <t>Dương Hải Sang</t>
  </si>
  <si>
    <t>02046153</t>
  </si>
  <si>
    <t>A7/12F Ấp 1, Vĩnh Lộc B, Bình Chánh, TP.HCM</t>
  </si>
  <si>
    <t>025880464</t>
  </si>
  <si>
    <t>0903776718</t>
  </si>
  <si>
    <t>Dương Trần Ngọc Nhi</t>
  </si>
  <si>
    <t>02011330</t>
  </si>
  <si>
    <t>119/4A Trần Phú, P4, Q5, TP.HCM</t>
  </si>
  <si>
    <t>025775584</t>
  </si>
  <si>
    <t>01224153548</t>
  </si>
  <si>
    <t>Dương Tú Nhi</t>
  </si>
  <si>
    <t>02069099</t>
  </si>
  <si>
    <t>ĐH Y Dược TP.HCM</t>
  </si>
  <si>
    <t>82 Đường 109, KP5, P. Phước Long B, Q.9, TP.HCM</t>
  </si>
  <si>
    <t>025925098</t>
  </si>
  <si>
    <t>0934108091</t>
  </si>
  <si>
    <t>Dương Bửu Liên</t>
  </si>
  <si>
    <t>02010144</t>
  </si>
  <si>
    <t>13 Cao Xuân Dục, P13, Q8, TP.HCM</t>
  </si>
  <si>
    <t>025901522</t>
  </si>
  <si>
    <t>01284476721</t>
  </si>
  <si>
    <t>02035721</t>
  </si>
  <si>
    <t>ĐH Sư Phạm Kỹ Thuật Tp.HCM</t>
  </si>
  <si>
    <t>585/22 KP3A, P. Thạnh Lộc, Q.12, TP.HCM</t>
  </si>
  <si>
    <t>025885642</t>
  </si>
  <si>
    <t>0977522546</t>
  </si>
  <si>
    <t>Dương Trúc Quỳnh</t>
  </si>
  <si>
    <t>Phường 2, Tp.Tuy Hòa, Phú Yên</t>
  </si>
  <si>
    <t>01629557813</t>
  </si>
  <si>
    <t>Dương Phùng Vũ</t>
  </si>
  <si>
    <t>02010635</t>
  </si>
  <si>
    <t>ĐH Sư Phạm Tp.HCM</t>
  </si>
  <si>
    <t>101/40A Bùi Minh Trực, P5, Q8, Tp.HCM</t>
  </si>
  <si>
    <t>025847864</t>
  </si>
  <si>
    <t>01676821341</t>
  </si>
  <si>
    <t>Dương Nguyễn Hữu Tài</t>
  </si>
  <si>
    <t>ĐH Y Khoa Phạm Ngọc Thạch</t>
  </si>
  <si>
    <t>132/10 Trần Hưng Đạo khóm 2, P2, Tp.Sóc Trăng</t>
  </si>
  <si>
    <t>0944792549</t>
  </si>
  <si>
    <t>ĐH Tài Nguyên và Môi Trường</t>
  </si>
  <si>
    <t>Đường số 7, Suối Sóc, Xuân Mỹ, Cẩm Mỹ, Đồng Nai</t>
  </si>
  <si>
    <t>01653811222</t>
  </si>
  <si>
    <t>Dương Quốc Thắng</t>
  </si>
  <si>
    <t>02034697</t>
  </si>
  <si>
    <t>ĐH Công Nghiệp Tp.HCM</t>
  </si>
  <si>
    <t>138/81 Đường số 10, P8, Gò Vấp, Tp.HCM</t>
  </si>
  <si>
    <t>025875414</t>
  </si>
  <si>
    <t>01227699526</t>
  </si>
  <si>
    <t>Dương Thị Kim Tuyền</t>
  </si>
  <si>
    <t>02046353</t>
  </si>
  <si>
    <t>ĐH Tài chính - Marketing</t>
  </si>
  <si>
    <t>B8/11C Ấp 2, Lê Minh Xuân, Bình Chánh, TP.HCM</t>
  </si>
  <si>
    <t>025979891</t>
  </si>
  <si>
    <t>01696044737</t>
  </si>
  <si>
    <t>Dương Bình Thuận</t>
  </si>
  <si>
    <t>02012428</t>
  </si>
  <si>
    <t>236B  Lê Văn Sỹ, P1, Q Tân Bình, TP.HCM</t>
  </si>
  <si>
    <t>025846938</t>
  </si>
  <si>
    <t>0962913827</t>
  </si>
  <si>
    <t>Dương Ngọc Bích</t>
  </si>
  <si>
    <t>152/31G Mai Thanh Thế, khóm 4, P.9, TP.Sóc Trăng</t>
  </si>
  <si>
    <t>01652905412</t>
  </si>
  <si>
    <t>Dương Thị Mỹ Huyền</t>
  </si>
  <si>
    <t>02011802</t>
  </si>
  <si>
    <t>B6/18A, KP2, TT. Tân Túc, Bình Chánh, TP.HCM</t>
  </si>
  <si>
    <t>025942592</t>
  </si>
  <si>
    <t>01208442015</t>
  </si>
  <si>
    <t>Ea Kly, Krông Păc, Đắk Lắk</t>
  </si>
  <si>
    <t>0165436661</t>
  </si>
  <si>
    <t>Thuận Hòa, Long Thuận, Gò Công, Tiền Giang</t>
  </si>
  <si>
    <t>01634324063</t>
  </si>
  <si>
    <t>Tân Lập 2, Lương Sơn, Ninh Sơn, Ninh Thuận</t>
  </si>
  <si>
    <t>0962800453</t>
  </si>
  <si>
    <t>Dương Thị Thu Ngân</t>
  </si>
  <si>
    <t>155/10A Cô Bắc - Cô Giang, Q1, Tp.HCM</t>
  </si>
  <si>
    <t>025819209</t>
  </si>
  <si>
    <t>01217166820</t>
  </si>
  <si>
    <t>Dương Việt Duy</t>
  </si>
  <si>
    <t>02029185</t>
  </si>
  <si>
    <t>68/16 Thích Quảng Đức, P.5, Q.Phú Nhuận, Tp.HCM</t>
  </si>
  <si>
    <t>025823485</t>
  </si>
  <si>
    <t>0935029981</t>
  </si>
  <si>
    <t>Dương Mỹ Hạnh</t>
  </si>
  <si>
    <t>Ngọc Phong, Hòa Kiến, Tuy Hòa, Phú Yên</t>
  </si>
  <si>
    <t>01685959892</t>
  </si>
  <si>
    <t>Dương Trần Trí</t>
  </si>
  <si>
    <t>An Thạnh, An Ngãi, Long Điền, BR-VT</t>
  </si>
  <si>
    <t>01864757883</t>
  </si>
  <si>
    <t>Dương Trần Anh Thi</t>
  </si>
  <si>
    <t>KP Định Thọ 2, TT Phú Hòa, H.Phú Hòa, Phú Yên</t>
  </si>
  <si>
    <t>0971505208</t>
  </si>
  <si>
    <t>Dương Thị Cẩm Nguyên</t>
  </si>
  <si>
    <t>ĐH Nông Lâm</t>
  </si>
  <si>
    <t>125/1 Ấp 1B Thịnh An, Bến Lức - Long An</t>
  </si>
  <si>
    <t>01669405228</t>
  </si>
  <si>
    <t>ĐH Kiến Trúc TP.HCM</t>
  </si>
  <si>
    <t>KP1 TT Bến Lức, Bến Lức, Long An</t>
  </si>
  <si>
    <t>01296864676</t>
  </si>
  <si>
    <t>Dương Thị Cẩm Dương</t>
  </si>
  <si>
    <t>ĐH Sư Phạm TP.HCM</t>
  </si>
  <si>
    <t>Ấp 1A Thanh Phú, Bến Lức, Long An</t>
  </si>
  <si>
    <t>0922023526</t>
  </si>
  <si>
    <t>Dương Tiên Nguyệt</t>
  </si>
  <si>
    <t>Khu 6, TT Tân Phú, Tân Phú, Đồng Nai</t>
  </si>
  <si>
    <t>01683500116</t>
  </si>
  <si>
    <t>Dương Đức Thu Trang</t>
  </si>
  <si>
    <t>ĐH Kinh tế Tp.HCM</t>
  </si>
  <si>
    <t>12 Trần Quốc Toản, Dran, Đơn Dương, Lâm Đồng</t>
  </si>
  <si>
    <t>01676100108</t>
  </si>
  <si>
    <t>TDP 8, Phước An, Krông Păc, Đăk Lăk</t>
  </si>
  <si>
    <t>0934488678</t>
  </si>
  <si>
    <t>Dương Anh Dĩ</t>
  </si>
  <si>
    <t>02011654</t>
  </si>
  <si>
    <t>ĐH Kiến Trúc Tp.HCM</t>
  </si>
  <si>
    <t>194B/7 Ấp 2, An Phú Tây, Bình Chánh, Tp.HCM</t>
  </si>
  <si>
    <t>026054207</t>
  </si>
  <si>
    <t>0985960754</t>
  </si>
  <si>
    <t>Dương Thị Ngọc Diễm</t>
  </si>
  <si>
    <t>Thanh Sơn, Bình Định Nam, Thăng Bình, Quảng Nam</t>
  </si>
  <si>
    <t>01205205975</t>
  </si>
  <si>
    <t>Dương Hà Hữu Nghĩa</t>
  </si>
  <si>
    <t>02011972</t>
  </si>
  <si>
    <t>28/63/12 Lương Văn Can, P15, Q8, TP.HCM</t>
  </si>
  <si>
    <t>025846789</t>
  </si>
  <si>
    <t>01267750504</t>
  </si>
  <si>
    <t>Dương Uyển My</t>
  </si>
  <si>
    <t>Trường Thành A, Trường Khánh, Long Phú, Sóc Trăng</t>
  </si>
  <si>
    <t>0963429192</t>
  </si>
  <si>
    <t>Dương Tố Kỳ</t>
  </si>
  <si>
    <t>02012195</t>
  </si>
  <si>
    <t>81/12C Bà Hom, P13, Q6, TP.HCM</t>
  </si>
  <si>
    <t>025939907</t>
  </si>
  <si>
    <t>0919637260</t>
  </si>
  <si>
    <t>Dương Thị Thúy Ngân</t>
  </si>
  <si>
    <t>ĐH Quốc tế - ĐH Quốc gia TP.HCM</t>
  </si>
  <si>
    <t>TT Phong Điền, Phong Điền, Thừa Thiên Huế</t>
  </si>
  <si>
    <t>0965414675</t>
  </si>
  <si>
    <t>Dương Xuân Hoàng</t>
  </si>
  <si>
    <t>ĐH Bách Khoa TP.HCM</t>
  </si>
  <si>
    <t>Ấp 8, Tân An Luông, Vũng Liêm, Vĩnh Long</t>
  </si>
  <si>
    <t>01637661964</t>
  </si>
  <si>
    <t>Dương Nữ Mai Anh</t>
  </si>
  <si>
    <t>Tiến Thành, Quảng Thành, Châu Đức, Bà Rịa - Vũng Tàu</t>
  </si>
  <si>
    <t>01673355027</t>
  </si>
  <si>
    <t>Dương Vĩnh Tâm</t>
  </si>
  <si>
    <t>02024094</t>
  </si>
  <si>
    <t>464/25 Hòa Hảo, P.5, Q.10, TP.HCM</t>
  </si>
  <si>
    <t>025791858</t>
  </si>
  <si>
    <t>01227843281</t>
  </si>
  <si>
    <t>Dương Lâm Phong</t>
  </si>
  <si>
    <t>105A Đường 702 Hồng Bàng,P.1, Q.11, TP.HCM</t>
  </si>
  <si>
    <t>079099003000</t>
  </si>
  <si>
    <t>0907542449</t>
  </si>
  <si>
    <t>Dương Ngọc Thiện</t>
  </si>
  <si>
    <t>ĐH Quốc gia TP HCM</t>
  </si>
  <si>
    <t>1B- Đường số 17 Linh Trung - Thủ Đức- TP. HCM</t>
  </si>
  <si>
    <t>285682101</t>
  </si>
  <si>
    <t>'0964219031</t>
  </si>
  <si>
    <t>HỒ CHÍ MINH</t>
  </si>
  <si>
    <t>73</t>
  </si>
  <si>
    <t>Phong Phú, Tân Lạc, Hòa Bình</t>
  </si>
  <si>
    <t>Dương Xuân Chiến</t>
  </si>
  <si>
    <t>Phú Mỹ, Chương Mỹ, Hà Nội</t>
  </si>
  <si>
    <t>Dương Mậu Diệp</t>
  </si>
  <si>
    <t>ĐH Dân Lập Phương Đông</t>
  </si>
  <si>
    <t>Hòa Sơn, Lương Sơn, Hòa Bình</t>
  </si>
  <si>
    <t>HÒA BÌNH</t>
  </si>
  <si>
    <t>Dương Đình Kiên</t>
  </si>
  <si>
    <t>Huy chương Bạc Giải Vô địch trẻ lứa tuổi Vật tự do Vật cổ điển toàn quốc 2017</t>
  </si>
  <si>
    <t>Phú Nghĩa, Chương Mỹ, Hà Nội</t>
  </si>
  <si>
    <t>Huy chương Đồng Giải Vô địch trẻ lứa tuổi Vật tự do Vật cổ điển toàn quốc 2017</t>
  </si>
  <si>
    <t>Dương Xuân Phúc</t>
  </si>
  <si>
    <t>Kỳ Xuân, Kỳ Anh</t>
  </si>
  <si>
    <t xml:space="preserve"> 0965 548805</t>
  </si>
  <si>
    <t xml:space="preserve"> 0168 5090350</t>
  </si>
  <si>
    <t>Dương Xuân Hiếu</t>
  </si>
  <si>
    <t>HV CN B chính viễn thông</t>
  </si>
  <si>
    <t xml:space="preserve"> 0125 2509679</t>
  </si>
  <si>
    <t>Dương Thị Hoài</t>
  </si>
  <si>
    <t>ĐH KH - XH và nhân văn</t>
  </si>
  <si>
    <t xml:space="preserve"> 0169 8771070</t>
  </si>
  <si>
    <t>ĐH KT - Đà Nẵng</t>
  </si>
  <si>
    <t>Kỳ Văn, Kỳ Anh</t>
  </si>
  <si>
    <t xml:space="preserve"> 0983 047758</t>
  </si>
  <si>
    <t>Kỳ Phong, Kỳ Anh</t>
  </si>
  <si>
    <t xml:space="preserve"> 0915 687887</t>
  </si>
  <si>
    <t>Dương Trần Việt Đức</t>
  </si>
  <si>
    <t xml:space="preserve"> 30002427</t>
  </si>
  <si>
    <t>Cẩm Vịnh, CX, HT</t>
  </si>
  <si>
    <t>0169 4770738</t>
  </si>
  <si>
    <t>Dương Sỹ Bình</t>
  </si>
  <si>
    <t>30002364</t>
  </si>
  <si>
    <t>Đại học Đà Nẵng</t>
  </si>
  <si>
    <t>0165 5407523</t>
  </si>
  <si>
    <t>Dương Hữu Đường</t>
  </si>
  <si>
    <t>30002436</t>
  </si>
  <si>
    <t>Đại học khoa học</t>
  </si>
  <si>
    <t>Cẩm Thạch, CX, HT</t>
  </si>
  <si>
    <t>0125 3805625</t>
  </si>
  <si>
    <t>Dương Thị Trâm</t>
  </si>
  <si>
    <t>30003413</t>
  </si>
  <si>
    <t>Đại học Vinh</t>
  </si>
  <si>
    <t>0967 821675</t>
  </si>
  <si>
    <t>Dương Thị Cẩm Tú</t>
  </si>
  <si>
    <t>30003427</t>
  </si>
  <si>
    <t>0169 2606068</t>
  </si>
  <si>
    <t>Dương Trí Khanh</t>
  </si>
  <si>
    <t>38011781</t>
  </si>
  <si>
    <t>ĐH cảnh sát nhân dân</t>
  </si>
  <si>
    <t>Cẩm Mỹ, CX, HT</t>
  </si>
  <si>
    <t>0965 363078</t>
  </si>
  <si>
    <t>70002659</t>
  </si>
  <si>
    <t>0163 9391236</t>
  </si>
  <si>
    <t>Dương Thị Phương Anh</t>
  </si>
  <si>
    <t>T.thẳng</t>
  </si>
  <si>
    <t>TT. Đô Lương - NA</t>
  </si>
  <si>
    <t>0962 006967</t>
  </si>
  <si>
    <t>Đại học Hà Tĩnh</t>
  </si>
  <si>
    <t>30001996</t>
  </si>
  <si>
    <t>ĐH sư phạm TP.HCM</t>
  </si>
  <si>
    <t>Cẩm Thịnh, CX, HT</t>
  </si>
  <si>
    <t>0166 6898506</t>
  </si>
  <si>
    <t>30003154</t>
  </si>
  <si>
    <t>HV báo chí và tuyên truyền</t>
  </si>
  <si>
    <t>TT.Thiên Cẩm, CX</t>
  </si>
  <si>
    <t>0945 634106</t>
  </si>
  <si>
    <t>Dương Trần Hải My</t>
  </si>
  <si>
    <t>48018339</t>
  </si>
  <si>
    <t>ĐH tài chính MAKETING</t>
  </si>
  <si>
    <t>Định Quán, Đồng Nai</t>
  </si>
  <si>
    <t>Dương Thị Hồng Diễm</t>
  </si>
  <si>
    <t>36001532</t>
  </si>
  <si>
    <t>ĐHSP kỷ thuật TP.HCM</t>
  </si>
  <si>
    <t>Cẩm Long, CX, HT</t>
  </si>
  <si>
    <t>0942 776048</t>
  </si>
  <si>
    <t>Dương Hà Giang</t>
  </si>
  <si>
    <t>40014409</t>
  </si>
  <si>
    <t>Đại học Tây Nguyên</t>
  </si>
  <si>
    <t>KnốpEakar - Đắk Lắk</t>
  </si>
  <si>
    <t>0167 7889948</t>
  </si>
  <si>
    <t>Dương Hữu Trung</t>
  </si>
  <si>
    <t>30005133</t>
  </si>
  <si>
    <t>Đại học ngoại thương HN</t>
  </si>
  <si>
    <t>P.Bắc Hà, TP.Hà Tĩnh</t>
  </si>
  <si>
    <t>0983 859150</t>
  </si>
  <si>
    <t>Dương Lê Huyền Linh</t>
  </si>
  <si>
    <t>P.Tân Giang, TP.Hà Tĩnh</t>
  </si>
  <si>
    <t>0947 887999</t>
  </si>
  <si>
    <t>Dương Hoàng Lâm</t>
  </si>
  <si>
    <t>30004849</t>
  </si>
  <si>
    <t>Đại học quốc gia Hà Nội</t>
  </si>
  <si>
    <t>0982 451875</t>
  </si>
  <si>
    <t>Dương Thị Linh Chi</t>
  </si>
  <si>
    <t>30003883</t>
  </si>
  <si>
    <t>Bưu chính viễn thông</t>
  </si>
  <si>
    <t>Thạch Đài, T.Hà, Hà Tĩnh</t>
  </si>
  <si>
    <t>0941 979077</t>
  </si>
  <si>
    <t>30003799</t>
  </si>
  <si>
    <t>Giao thông vận tải</t>
  </si>
  <si>
    <t>P.Trần Phú, TP.Hà Tĩnh</t>
  </si>
  <si>
    <t>0121 6030662</t>
  </si>
  <si>
    <t>Dương Thế Trọng</t>
  </si>
  <si>
    <t>M3D3075</t>
  </si>
  <si>
    <t>Đại học KD và CN Hà Nội</t>
  </si>
  <si>
    <t>Thạch Đồng, TP.Hà Tĩnh</t>
  </si>
  <si>
    <t>0165 9573056</t>
  </si>
  <si>
    <t>Dương Thị Hương Quỳnh</t>
  </si>
  <si>
    <t>30004391</t>
  </si>
  <si>
    <t>0122 6277797</t>
  </si>
  <si>
    <t>30004057</t>
  </si>
  <si>
    <t>P.Hà Huy Tập, TP.HT</t>
  </si>
  <si>
    <t>0163 9394294</t>
  </si>
  <si>
    <t>30004903</t>
  </si>
  <si>
    <t>Đại học ngoại thương</t>
  </si>
  <si>
    <t>0168 9755106</t>
  </si>
  <si>
    <t>Dương Thị Khánh Huyền</t>
  </si>
  <si>
    <t>30004120</t>
  </si>
  <si>
    <t>0912 743481</t>
  </si>
  <si>
    <t>Dương Thị Phương Thảo</t>
  </si>
  <si>
    <t>0167 833996</t>
  </si>
  <si>
    <t>30004234</t>
  </si>
  <si>
    <t>0968 703602</t>
  </si>
  <si>
    <t>Dương Thanh Bình</t>
  </si>
  <si>
    <t>30004663</t>
  </si>
  <si>
    <t>Đại học KT TP.HCM</t>
  </si>
  <si>
    <t>0915 416855</t>
  </si>
  <si>
    <t>30004495</t>
  </si>
  <si>
    <t>0916 581815</t>
  </si>
  <si>
    <t>Dương Thị Tuấn</t>
  </si>
  <si>
    <t>30016467</t>
  </si>
  <si>
    <t>Thạch Hội, T.Hà. HT</t>
  </si>
  <si>
    <t>0169 7319396</t>
  </si>
  <si>
    <t>Dương Lê Thảo Anh</t>
  </si>
  <si>
    <t>30002333</t>
  </si>
  <si>
    <t>ĐH luật Hà Nội</t>
  </si>
  <si>
    <t>0945 797172</t>
  </si>
  <si>
    <t>Dương Chí Hoàn</t>
  </si>
  <si>
    <t>ĐHQG TP.HCM</t>
  </si>
  <si>
    <t>0973 954375</t>
  </si>
  <si>
    <t>Dương Khánh Hoài</t>
  </si>
  <si>
    <t>30004774</t>
  </si>
  <si>
    <t>0914 309199</t>
  </si>
  <si>
    <t>30005048</t>
  </si>
  <si>
    <t>Thạch Khê, T.Hà, HT</t>
  </si>
  <si>
    <t>0975 504207</t>
  </si>
  <si>
    <t>Dương Lâm Uyên</t>
  </si>
  <si>
    <t>29026581</t>
  </si>
  <si>
    <t>0962 549063</t>
  </si>
  <si>
    <t>Dương Quang Nhẫn</t>
  </si>
  <si>
    <t>30006296</t>
  </si>
  <si>
    <t>ĐHSP TP.HCM</t>
  </si>
  <si>
    <t>0977 988202</t>
  </si>
  <si>
    <t>Dương Thị Cẩm Thơ</t>
  </si>
  <si>
    <t>30006392</t>
  </si>
  <si>
    <t>ĐH GTVT TP.HCM</t>
  </si>
  <si>
    <t>0162 7703680</t>
  </si>
  <si>
    <t>Dương Mai Ly</t>
  </si>
  <si>
    <t>48004938</t>
  </si>
  <si>
    <t>0165 2696799</t>
  </si>
  <si>
    <t>30006318</t>
  </si>
  <si>
    <t>ĐH Y khoa Vinh</t>
  </si>
  <si>
    <t>Thạch Trị, T.Hà, HT</t>
  </si>
  <si>
    <t>0129 2005972</t>
  </si>
  <si>
    <t>30006204</t>
  </si>
  <si>
    <t>0948 672097</t>
  </si>
  <si>
    <t>Dương Thị Thắm</t>
  </si>
  <si>
    <t>30006372</t>
  </si>
  <si>
    <t>Học viện NH Việt Nam</t>
  </si>
  <si>
    <t>Thạch Lạc, T.Hà, HT</t>
  </si>
  <si>
    <t>0166 6641301</t>
  </si>
  <si>
    <t>30006959</t>
  </si>
  <si>
    <t>ĐH QG Hà Nội</t>
  </si>
  <si>
    <t>Thịnh Lộc, Lộc Hà, HT</t>
  </si>
  <si>
    <t>0868 340020</t>
  </si>
  <si>
    <t>30007231</t>
  </si>
  <si>
    <t>ĐH cảnh sát Hà Nội</t>
  </si>
  <si>
    <t>0165 3107574</t>
  </si>
  <si>
    <t>30004008</t>
  </si>
  <si>
    <t>Thạch Kim, Lộc Hà, HT</t>
  </si>
  <si>
    <t>0168 8158704</t>
  </si>
  <si>
    <t>Dương Nguyễn Kim Ngân</t>
  </si>
  <si>
    <t>30006746</t>
  </si>
  <si>
    <t>0127 4047620</t>
  </si>
  <si>
    <t>Dương Văn Vũ</t>
  </si>
  <si>
    <t>30006474</t>
  </si>
  <si>
    <t>0163 8354738</t>
  </si>
  <si>
    <t>Dương Ngọc Lợi</t>
  </si>
  <si>
    <t>30006258</t>
  </si>
  <si>
    <t>0169 54728365</t>
  </si>
  <si>
    <t>Dương Anh Đức</t>
  </si>
  <si>
    <t>04007919</t>
  </si>
  <si>
    <t>0917 149989</t>
  </si>
  <si>
    <t>Dương Thị Thanh Lam</t>
  </si>
  <si>
    <t>30005778</t>
  </si>
  <si>
    <t>ĐHKT quốc dân</t>
  </si>
  <si>
    <t>Việc Xuyên, T.Hà, HT</t>
  </si>
  <si>
    <t>0914 944233</t>
  </si>
  <si>
    <t>Dương Mỹ Linh</t>
  </si>
  <si>
    <t>Tượng Sơn, T.Hà, HT</t>
  </si>
  <si>
    <t>0944 307267</t>
  </si>
  <si>
    <t>Dương Thái Yến Nhi</t>
  </si>
  <si>
    <t>Thạch Bàn, T.Hà, HT</t>
  </si>
  <si>
    <t>0912 136161</t>
  </si>
  <si>
    <t>Dương Đình Thành</t>
  </si>
  <si>
    <t>Học viện CNTT</t>
  </si>
  <si>
    <t>0912 136616</t>
  </si>
  <si>
    <t>Dương Kim Phát</t>
  </si>
  <si>
    <t>30006310</t>
  </si>
  <si>
    <t>0985 336751</t>
  </si>
  <si>
    <t>ĐH KT Đà Nẵng</t>
  </si>
  <si>
    <t>0903 323951</t>
  </si>
  <si>
    <t>Dương Văn Kiều</t>
  </si>
  <si>
    <t>Đọc học GTVT HCM</t>
  </si>
  <si>
    <t>Thạch Văn, T.Hà, HT</t>
  </si>
  <si>
    <t>0125 6367561</t>
  </si>
  <si>
    <t>30009646</t>
  </si>
  <si>
    <t>Đại học Y Hà Nội</t>
  </si>
  <si>
    <t>P.Bắc Hồng, TX H.Lĩnh, HT</t>
  </si>
  <si>
    <t>0169 7925072</t>
  </si>
  <si>
    <t>Dương Thị Lụa</t>
  </si>
  <si>
    <t>30009560</t>
  </si>
  <si>
    <t>Đại học Vinh, Nghệ An</t>
  </si>
  <si>
    <t>P.Trung Lương, TX H.Lĩnh, HT</t>
  </si>
  <si>
    <t>0164 9637504</t>
  </si>
  <si>
    <t>Dương Trí Dũng</t>
  </si>
  <si>
    <t>30007770</t>
  </si>
  <si>
    <t>ĐHSP kỹ thuật TP.HCM</t>
  </si>
  <si>
    <t>Yên Lộc, Can Lộc, Hà Tĩnh</t>
  </si>
  <si>
    <t>0947 244420</t>
  </si>
  <si>
    <t>Dương Quốc Tuấn</t>
  </si>
  <si>
    <t>30016466</t>
  </si>
  <si>
    <t>Sỹ quan công binh</t>
  </si>
  <si>
    <t>P.Nguyễn Du, TP.Hà Tĩnh</t>
  </si>
  <si>
    <t>0961 544668</t>
  </si>
  <si>
    <t>Dương Bá Thiện</t>
  </si>
  <si>
    <t>30009080</t>
  </si>
  <si>
    <t>HV kỹ thuật mật mã</t>
  </si>
  <si>
    <t>TT Nghèn, Can Lộc, HT</t>
  </si>
  <si>
    <t>0904 723339</t>
  </si>
  <si>
    <t>30007429</t>
  </si>
  <si>
    <t>Xã Hồng Lộc, L.Hà, HT</t>
  </si>
  <si>
    <t>0165 5845782</t>
  </si>
  <si>
    <t>Dương Thị Hà Trang</t>
  </si>
  <si>
    <t>63001648</t>
  </si>
  <si>
    <t>ĐH Thủ dầu một B.Dương</t>
  </si>
  <si>
    <t>Xã Kiến Thành, Huyện ĐăkrLấp, Tỉnh Đăk Nông</t>
  </si>
  <si>
    <t>0985 149632</t>
  </si>
  <si>
    <t>Dương Thị Hải</t>
  </si>
  <si>
    <t>30007804</t>
  </si>
  <si>
    <t>ĐH T.chính - Makettinh</t>
  </si>
  <si>
    <t>Xã Yên Lộc, Can Lộc, HT</t>
  </si>
  <si>
    <t>0914 970211</t>
  </si>
  <si>
    <t>Dương Minh Hoàng</t>
  </si>
  <si>
    <t>63004845</t>
  </si>
  <si>
    <t>Đọc học GTVT TP.HCM</t>
  </si>
  <si>
    <t>Xã Cư Bao, TX Buôn Hồ, Tỉnh Đăk Lăk</t>
  </si>
  <si>
    <t>0917 218021</t>
  </si>
  <si>
    <t>Dương Thị Kiều Ly</t>
  </si>
  <si>
    <t>000692</t>
  </si>
  <si>
    <t>ĐH Duy tân Đà Nẵng</t>
  </si>
  <si>
    <t>P.Hà Huy Tập, TP.Hà Tĩnh</t>
  </si>
  <si>
    <t>0946 241262</t>
  </si>
  <si>
    <t>Dương Nữ Mỹ Duyên</t>
  </si>
  <si>
    <t>40008518</t>
  </si>
  <si>
    <t>0988 101664</t>
  </si>
  <si>
    <t>30008327</t>
  </si>
  <si>
    <t>ĐH Công nghệ Vạn Xuân</t>
  </si>
  <si>
    <t>Xã Vĩnh Lộc, Can Lộc, HT</t>
  </si>
  <si>
    <t>0972 097566</t>
  </si>
  <si>
    <t>Dương Chí Chiến</t>
  </si>
  <si>
    <t>40018852</t>
  </si>
  <si>
    <t>ĐH Công nghệ Sài Gòn</t>
  </si>
  <si>
    <t>0165 5209321</t>
  </si>
  <si>
    <t>Dương Trí Phong</t>
  </si>
  <si>
    <t>30007952</t>
  </si>
  <si>
    <t>ĐH Vinh, Nghệ An</t>
  </si>
  <si>
    <t>0962 982853</t>
  </si>
  <si>
    <t>Dương Nguyễn Anh Đức</t>
  </si>
  <si>
    <t>30014433</t>
  </si>
  <si>
    <t>K4, Hương Khê, HT</t>
  </si>
  <si>
    <t>0972 878479</t>
  </si>
  <si>
    <t>Dương Võ Ngọc Ánh</t>
  </si>
  <si>
    <t>30011151</t>
  </si>
  <si>
    <t>Tùng Ảnh, Đức Thọ, HT</t>
  </si>
  <si>
    <t>0169 3518505</t>
  </si>
  <si>
    <t>KTNL02760</t>
  </si>
  <si>
    <t>Đại học luật TP.HCM</t>
  </si>
  <si>
    <t>Đức Long, Đức Thọ, HT</t>
  </si>
  <si>
    <t>0163 5429483</t>
  </si>
  <si>
    <t>02026415</t>
  </si>
  <si>
    <t>P.Tân Thới Hiệp, TP.HCM</t>
  </si>
  <si>
    <t>025904402</t>
  </si>
  <si>
    <t>0972 520118</t>
  </si>
  <si>
    <t>Dương Ngọc Duẫn</t>
  </si>
  <si>
    <t>30009297</t>
  </si>
  <si>
    <t>0948 115124</t>
  </si>
  <si>
    <t>Dương Khả Thi</t>
  </si>
  <si>
    <t>29024058</t>
  </si>
  <si>
    <t>Đại học quốc gia HN</t>
  </si>
  <si>
    <t>Quàn Bàu, TP.Vinh, NA</t>
  </si>
  <si>
    <t>0123 3022385</t>
  </si>
  <si>
    <t>52009484</t>
  </si>
  <si>
    <t>Đại học NH HTP.HCM</t>
  </si>
  <si>
    <t>Bà Rịa, Vũng Tàu</t>
  </si>
  <si>
    <t>077199001324</t>
  </si>
  <si>
    <t>0167 8430702</t>
  </si>
  <si>
    <t>30011422</t>
  </si>
  <si>
    <t>Trường Sơn, Đức Thọ, HT</t>
  </si>
  <si>
    <t>0167 9072816</t>
  </si>
  <si>
    <t>Dương Thị Hoa Sen</t>
  </si>
  <si>
    <t>003974</t>
  </si>
  <si>
    <t>Đại học Duy Tân</t>
  </si>
  <si>
    <t>0125 6270675</t>
  </si>
  <si>
    <t>Dương Thị Thanh Khuyên</t>
  </si>
  <si>
    <t>30011400</t>
  </si>
  <si>
    <t>0123 7966235</t>
  </si>
  <si>
    <t>Dương Trí Dần</t>
  </si>
  <si>
    <t>136967686504</t>
  </si>
  <si>
    <t>E Kiết, Đắc Lắc</t>
  </si>
  <si>
    <t>0945 841513</t>
  </si>
  <si>
    <t>Dương Ngọc Hải</t>
  </si>
  <si>
    <t>HB1-1785</t>
  </si>
  <si>
    <t>Sơn Tây, Hà Nội</t>
  </si>
  <si>
    <t>001099006258</t>
  </si>
  <si>
    <t>0166 6573468</t>
  </si>
  <si>
    <t>30011357</t>
  </si>
  <si>
    <t>Đại học GTVT</t>
  </si>
  <si>
    <t>0167 8686457</t>
  </si>
  <si>
    <t>30011399</t>
  </si>
  <si>
    <t>Tân Hương, Đức Thọ, HT</t>
  </si>
  <si>
    <t>0975 255946</t>
  </si>
  <si>
    <t>48007007</t>
  </si>
  <si>
    <t>P.Tân Hiệp, Biên Hòa, ĐN</t>
  </si>
  <si>
    <t>0868 9222376</t>
  </si>
  <si>
    <t>3000994</t>
  </si>
  <si>
    <t>ĐHQG Hà Nội</t>
  </si>
  <si>
    <t>Cổ Đạm, Nghi Xuân, HT</t>
  </si>
  <si>
    <t>0988 084992</t>
  </si>
  <si>
    <t>Dương Thị Lan Phương</t>
  </si>
  <si>
    <t>30010188</t>
  </si>
  <si>
    <t>0675 843115</t>
  </si>
  <si>
    <t>40012463</t>
  </si>
  <si>
    <t>ĐH kỹ thuật TP.HCM</t>
  </si>
  <si>
    <t>0984 716398</t>
  </si>
  <si>
    <t>Dương Mạnh Hiếu</t>
  </si>
  <si>
    <t>01015197</t>
  </si>
  <si>
    <t>Cương Gián, Nghi Xuân, HT</t>
  </si>
  <si>
    <t>013632130</t>
  </si>
  <si>
    <t>0949 973620</t>
  </si>
  <si>
    <t>Dương Thị Bích Hồng</t>
  </si>
  <si>
    <t>300100523</t>
  </si>
  <si>
    <t>0973 389297</t>
  </si>
  <si>
    <t>300110221</t>
  </si>
  <si>
    <t>ĐH Vinh</t>
  </si>
  <si>
    <t>0966 787413</t>
  </si>
  <si>
    <t>Dương Thị Huê</t>
  </si>
  <si>
    <t>30014554</t>
  </si>
  <si>
    <t>ĐH kiến trúc Đà Nẵng</t>
  </si>
  <si>
    <t>Gia Phố, Hương Khê, HT</t>
  </si>
  <si>
    <t>0166 2008339</t>
  </si>
  <si>
    <t>4004538</t>
  </si>
  <si>
    <t>Học Viện HCQG HCM</t>
  </si>
  <si>
    <t>Tân Trung B, Xã Ea Tóh, Huyện Krông Năng, Đăk Lăk</t>
  </si>
  <si>
    <t>0979 803622</t>
  </si>
  <si>
    <t>Dương Thị Chung</t>
  </si>
  <si>
    <t>30014358</t>
  </si>
  <si>
    <t>Xã Phú Phong, H.Khê, HT</t>
  </si>
  <si>
    <t>0948 515614</t>
  </si>
  <si>
    <t>30014654</t>
  </si>
  <si>
    <t>ĐH kinh tế Nghệ An</t>
  </si>
  <si>
    <t>Hương Bình, Hương Khê, HT</t>
  </si>
  <si>
    <t>40003681</t>
  </si>
  <si>
    <t>0165 3629123</t>
  </si>
  <si>
    <t>Dương Nhật Linh</t>
  </si>
  <si>
    <t>49004254</t>
  </si>
  <si>
    <t>ĐH Đà Lạt</t>
  </si>
  <si>
    <t>TT Phố Châu, H.Sơn, HT</t>
  </si>
  <si>
    <t>0962 198945</t>
  </si>
  <si>
    <t>HÀ TĨNH</t>
  </si>
  <si>
    <t>100</t>
  </si>
  <si>
    <t>4</t>
  </si>
  <si>
    <t>Dương Đình Vinh</t>
  </si>
  <si>
    <t>Tiến sỹ</t>
  </si>
  <si>
    <t>Thạch Khê, Thạch Hà, Hà Tĩnh</t>
  </si>
  <si>
    <t>Dương Kim Dũng</t>
  </si>
  <si>
    <t>Thầy thuốc ưu tú</t>
  </si>
  <si>
    <t>Tượng Sơn, Thạch Hà, Hà Tĩnh</t>
  </si>
  <si>
    <t>0913 384364</t>
  </si>
  <si>
    <t>Dương Đăng Hiền</t>
  </si>
  <si>
    <t>Thạch Đồng, Thạch Hà, Hà Tĩnh</t>
  </si>
  <si>
    <t>0913 294560</t>
  </si>
  <si>
    <t>Dương Đình An</t>
  </si>
  <si>
    <t>Huy chương vàng giải vô địch Điền kinh Trẻ quốc gia 2017</t>
  </si>
  <si>
    <t>Kỳ Tiến, Kỳ Anh, Hà Tĩnh</t>
  </si>
  <si>
    <t>0122 6280775</t>
  </si>
  <si>
    <t>Thạch Trị, Thạch Hà, Hà Tĩnh</t>
  </si>
  <si>
    <t>0166 6056572</t>
  </si>
  <si>
    <t>Dương Xuân Quyền</t>
  </si>
  <si>
    <t>Thạch Tân, Thạch Hà, Hà Tĩnh</t>
  </si>
  <si>
    <t>0169 2547976</t>
  </si>
  <si>
    <t>Thạch Hà</t>
  </si>
  <si>
    <t>Dương Thị Châu</t>
  </si>
  <si>
    <t>Thạch Đỉnh, Thạch Hà, Hà Tĩnh</t>
  </si>
  <si>
    <t>Cổ Đạm, Nghi Xuân, Hà Tĩnh</t>
  </si>
  <si>
    <t>0166 2897494</t>
  </si>
  <si>
    <t>NX</t>
  </si>
  <si>
    <t>ĐH Quốc gia Hà Nội</t>
  </si>
  <si>
    <t>Dương Thị Bình</t>
  </si>
  <si>
    <t>ĐH Hà Tĩnh</t>
  </si>
  <si>
    <t>Cẩm Mỹ, Cẩm Xuyên, Hà Tĩnh</t>
  </si>
  <si>
    <t>0169 8652007</t>
  </si>
  <si>
    <t>CX</t>
  </si>
  <si>
    <t>ĐH Công nghiệp Hà Nội</t>
  </si>
  <si>
    <t>Hương Trạch, Hương Khê, HT</t>
  </si>
  <si>
    <t>0967 707898</t>
  </si>
  <si>
    <t>ĐH kinh dianh và CN HN</t>
  </si>
  <si>
    <t>Kỳ Ninh, Kỳ Anh, Hà Tĩnh</t>
  </si>
  <si>
    <t>KA</t>
  </si>
  <si>
    <t>ĐH Văn hóa Hà Nội</t>
  </si>
  <si>
    <t>0123 7975732</t>
  </si>
  <si>
    <t>C.Lộc</t>
  </si>
  <si>
    <t>0904 972568</t>
  </si>
  <si>
    <t>Dương Hữu Thành</t>
  </si>
  <si>
    <t>Cẩm Mỹ, Cẩm Xuyên, HT</t>
  </si>
  <si>
    <t>0987 229697</t>
  </si>
  <si>
    <t>Dương Thị Thủy</t>
  </si>
  <si>
    <t>Cẩm Thành, Cẩm Xuyên, HT</t>
  </si>
  <si>
    <t>0962 400396</t>
  </si>
  <si>
    <t>0973 860574</t>
  </si>
  <si>
    <t>Dương Thị Thái</t>
  </si>
  <si>
    <t>0975 19074</t>
  </si>
  <si>
    <t>TT.Thiên Cầm, Cẩm Xuyên, HT</t>
  </si>
  <si>
    <t>0168 9550376</t>
  </si>
  <si>
    <t>Dương Văn Thái</t>
  </si>
  <si>
    <t>Cẩm Duệ, Cẩm Xuyên, HT</t>
  </si>
  <si>
    <t>0943 374160</t>
  </si>
  <si>
    <t>Dương Hữu Kỳ</t>
  </si>
  <si>
    <t>Cẩm Thạch, Cẩm Xuyên, HT</t>
  </si>
  <si>
    <t>0976 382932</t>
  </si>
  <si>
    <t>Dương Thị La</t>
  </si>
  <si>
    <t>Kỳ Sơn, Kỳ Anh, Hà Tĩnh</t>
  </si>
  <si>
    <t>Kỳ Anh</t>
  </si>
  <si>
    <t>0912 236255</t>
  </si>
  <si>
    <t>TP</t>
  </si>
  <si>
    <t>Dương Thị Phương Cẩm</t>
  </si>
  <si>
    <t>HV Tài chính</t>
  </si>
  <si>
    <t>0948 151897</t>
  </si>
  <si>
    <t>Mai Thủy, Lệ Thủy, Q.Bình</t>
  </si>
  <si>
    <t>044196000145</t>
  </si>
  <si>
    <t>0168 2716093</t>
  </si>
  <si>
    <t>Dương Khắc Dũng</t>
  </si>
  <si>
    <t>Đại Nài, TP.Hà Tĩnh</t>
  </si>
  <si>
    <t>0978 424596</t>
  </si>
  <si>
    <t>Cẩm Huy, Cẩm Xuyên, HT</t>
  </si>
  <si>
    <t>Dương Thị Diệp</t>
  </si>
  <si>
    <t>Trường Sơn, Đức Thọ</t>
  </si>
  <si>
    <t>0976 754241</t>
  </si>
  <si>
    <t>Đức Thọ</t>
  </si>
  <si>
    <t>5</t>
  </si>
  <si>
    <t>2</t>
  </si>
  <si>
    <t xml:space="preserve">Dương Quang Hiếu </t>
  </si>
  <si>
    <t>ĐHKDVÀ CN Hà Nội</t>
  </si>
  <si>
    <t>Liên Mạc - Thanh Hà - HD</t>
  </si>
  <si>
    <t>01638,384,114</t>
  </si>
  <si>
    <t>Viện DH Mở HN</t>
  </si>
  <si>
    <t>Khu 18 Thanh Bình - Tp HD- HD</t>
  </si>
  <si>
    <t>0973,981,021</t>
  </si>
  <si>
    <t xml:space="preserve">Dương Minh Phượng </t>
  </si>
  <si>
    <t>Thanh Thuỷ - Thanh  Hà - HD</t>
  </si>
  <si>
    <t>01682,694,108</t>
  </si>
  <si>
    <t xml:space="preserve">Dương Thị Kim Loan </t>
  </si>
  <si>
    <t>ĐHY Dược HP</t>
  </si>
  <si>
    <t>0972,093,569</t>
  </si>
  <si>
    <t xml:space="preserve">Dương Văn Sơn </t>
  </si>
  <si>
    <t>Đồng Tân -Hữu Lũng - Lạng Sơn</t>
  </si>
  <si>
    <t>0,8234056,0</t>
  </si>
  <si>
    <t>0166,486,4120</t>
  </si>
  <si>
    <t xml:space="preserve">Dương Thành Trung </t>
  </si>
  <si>
    <t xml:space="preserve">ĐHXD Hà Nội </t>
  </si>
  <si>
    <t>Cô Đông   - Tp HD- HD</t>
  </si>
  <si>
    <t>.030099000395</t>
  </si>
  <si>
    <t>0989,321,210</t>
  </si>
  <si>
    <t>Dương Thị Duyễn Hương</t>
  </si>
  <si>
    <t>Liên mạc - Thanh  Hà - HD</t>
  </si>
  <si>
    <t>.030199002966</t>
  </si>
  <si>
    <t>0978,671,642</t>
  </si>
  <si>
    <t>ĐHTM</t>
  </si>
  <si>
    <t>.030199003348</t>
  </si>
  <si>
    <t>0973,829,489</t>
  </si>
  <si>
    <t xml:space="preserve">Dương Thị Thuý </t>
  </si>
  <si>
    <t>ĐHCN TPHCM</t>
  </si>
  <si>
    <t>Thái Học - TX Chí Linh - HD</t>
  </si>
  <si>
    <t>.030199002756</t>
  </si>
  <si>
    <t>0943,380,295</t>
  </si>
  <si>
    <t xml:space="preserve">Dương Đình Bắc </t>
  </si>
  <si>
    <t xml:space="preserve">ĐH Sao Đỏ </t>
  </si>
  <si>
    <t>Chí Minh  - TX Chí Linh - HD</t>
  </si>
  <si>
    <t>.030099003118</t>
  </si>
  <si>
    <t>.01662935785</t>
  </si>
  <si>
    <t>Dương Công Minh</t>
  </si>
  <si>
    <t xml:space="preserve">ĐH KT Quốc Dân </t>
  </si>
  <si>
    <t>Cẩm Sơn - TP Cẩm Phả - QN</t>
  </si>
  <si>
    <t>.0977047175</t>
  </si>
  <si>
    <t xml:space="preserve">Dương Kiều Loan </t>
  </si>
  <si>
    <t>Hoàng Tân  - TX Chí Linh - HD</t>
  </si>
  <si>
    <t>.030198001578</t>
  </si>
  <si>
    <t>.01665370628</t>
  </si>
  <si>
    <t xml:space="preserve">Dương Thị Ngọc Anh </t>
  </si>
  <si>
    <t xml:space="preserve">ĐHCN Việt Trì </t>
  </si>
  <si>
    <t>.030099001958</t>
  </si>
  <si>
    <t>.0936,887,084</t>
  </si>
  <si>
    <t>.030099003237</t>
  </si>
  <si>
    <t>.0974,763,380</t>
  </si>
  <si>
    <t xml:space="preserve">Vũ Dương Đức </t>
  </si>
  <si>
    <t>36 Xuân Đài - Tp HD- HD</t>
  </si>
  <si>
    <t>142,951,712</t>
  </si>
  <si>
    <t>.01695083104</t>
  </si>
  <si>
    <t>.02029185</t>
  </si>
  <si>
    <t>ĐHTC makettinh</t>
  </si>
  <si>
    <t>Phường 5 , quận phú nhuận - TPHCM</t>
  </si>
  <si>
    <t>.025823485</t>
  </si>
  <si>
    <t xml:space="preserve">Dương Thanh Hiền </t>
  </si>
  <si>
    <t xml:space="preserve">ĐH Ngoại Thương </t>
  </si>
  <si>
    <t>TT Phú Thái - Kim Thành - HD</t>
  </si>
  <si>
    <t>.01263474017</t>
  </si>
  <si>
    <t>Dương Công Phong</t>
  </si>
  <si>
    <t>Đại Học Giao Thông VT</t>
  </si>
  <si>
    <t>Nhân Quyền - Bình Giang - HD</t>
  </si>
  <si>
    <t>.030099003296</t>
  </si>
  <si>
    <t>.01668227465</t>
  </si>
  <si>
    <t>Hồng Đức - Ninh Giang - HD</t>
  </si>
  <si>
    <t>.01693060019</t>
  </si>
  <si>
    <t xml:space="preserve">Dương Thuý Loan </t>
  </si>
  <si>
    <t xml:space="preserve">HV Ngân Hàng </t>
  </si>
  <si>
    <t>.030198001109</t>
  </si>
  <si>
    <t>.0986749555</t>
  </si>
  <si>
    <t xml:space="preserve">Dương Thị Lộc </t>
  </si>
  <si>
    <t>Than Quang - Nam Sách - HD</t>
  </si>
  <si>
    <t>.0931188043</t>
  </si>
  <si>
    <t xml:space="preserve">Dương Thị Khánh Linh </t>
  </si>
  <si>
    <t xml:space="preserve">ĐHLĐTB - Xã Hội </t>
  </si>
  <si>
    <t>.030199002083</t>
  </si>
  <si>
    <t xml:space="preserve">Dương Văn Minh Anh </t>
  </si>
  <si>
    <t xml:space="preserve">Trường Sỹ Quan Công Binh </t>
  </si>
  <si>
    <t>TT Gia Lộc - Gia Lộc - HD</t>
  </si>
  <si>
    <t>.01655492362</t>
  </si>
  <si>
    <t xml:space="preserve">Dương Công Dũng </t>
  </si>
  <si>
    <t xml:space="preserve">HV Tài Chính </t>
  </si>
  <si>
    <t>.01652991770</t>
  </si>
  <si>
    <t xml:space="preserve">Dương Quỳnh Mai </t>
  </si>
  <si>
    <t>Long biên , Long biên , HN</t>
  </si>
  <si>
    <t>.001199007406</t>
  </si>
  <si>
    <t xml:space="preserve">Dương Thị Hải Yến </t>
  </si>
  <si>
    <t>An Lạc  - TX Chí Linh - HD</t>
  </si>
  <si>
    <t>.030199001841</t>
  </si>
  <si>
    <t>.0983645,219</t>
  </si>
  <si>
    <t xml:space="preserve">Dương Thị Linh </t>
  </si>
  <si>
    <t>ĐHNN</t>
  </si>
  <si>
    <t>.030199002840</t>
  </si>
  <si>
    <t>.01669068426</t>
  </si>
  <si>
    <t xml:space="preserve">Dương Trung Hiếu </t>
  </si>
  <si>
    <t xml:space="preserve">ĐHKiến Trúc </t>
  </si>
  <si>
    <t>.030099001554</t>
  </si>
  <si>
    <t>.01697319719</t>
  </si>
  <si>
    <t xml:space="preserve">Dương Văn Hoàn </t>
  </si>
  <si>
    <t xml:space="preserve">ĐH NN Việt Nam </t>
  </si>
  <si>
    <t>Bát Tràng - Gia Lâm - HN</t>
  </si>
  <si>
    <t>.013667710</t>
  </si>
  <si>
    <t>.01693,705,212</t>
  </si>
  <si>
    <t xml:space="preserve">Dương Thị Huyền </t>
  </si>
  <si>
    <t>Hiệp Sơn - Kinh Môn - HD</t>
  </si>
  <si>
    <t>.01649646980</t>
  </si>
  <si>
    <t xml:space="preserve">Dương Phúc Đức </t>
  </si>
  <si>
    <t>.0961426656</t>
  </si>
  <si>
    <t>ĐHCNGTVT</t>
  </si>
  <si>
    <t>Yên Thanh - Uông Bí - QN</t>
  </si>
  <si>
    <t>.0918113210</t>
  </si>
  <si>
    <t xml:space="preserve">Dương Văn Quang </t>
  </si>
  <si>
    <t>.0918657950</t>
  </si>
  <si>
    <t xml:space="preserve">Dương Thành Long </t>
  </si>
  <si>
    <t>Hồng Hà , TP Hạ Long , QN</t>
  </si>
  <si>
    <t>.01205599569</t>
  </si>
  <si>
    <t>.01653,507,344</t>
  </si>
  <si>
    <t xml:space="preserve">Dương Nam Trường </t>
  </si>
  <si>
    <t xml:space="preserve">ĐHMỏ Địa Chất </t>
  </si>
  <si>
    <t>Duy Tân  - Kinh Môn - HD</t>
  </si>
  <si>
    <t>.01689111765</t>
  </si>
  <si>
    <t xml:space="preserve">Dương văn Giỏi </t>
  </si>
  <si>
    <t xml:space="preserve">Du học nhật bản </t>
  </si>
  <si>
    <t>AN Sinh - Kinh Môn - HD</t>
  </si>
  <si>
    <t>142191811</t>
  </si>
  <si>
    <t>.0166443535</t>
  </si>
  <si>
    <t>Dương Thị Chinh</t>
  </si>
  <si>
    <t xml:space="preserve">Du học CHLBĐức </t>
  </si>
  <si>
    <t>TT Gia lộc - Gia lộc - HD</t>
  </si>
  <si>
    <t>.0904116205</t>
  </si>
  <si>
    <t>Dương Thị Chi</t>
  </si>
  <si>
    <t>HẢI DƯƠNG</t>
  </si>
  <si>
    <t>Dương Thị Thảo Trinh</t>
  </si>
  <si>
    <t>ĐH Y Dược HP</t>
  </si>
  <si>
    <t xml:space="preserve">An Lạc, TX Chí Linh - Hải Dương </t>
  </si>
  <si>
    <t>0962.274.962</t>
  </si>
  <si>
    <t xml:space="preserve">Dương Thị Hồng Thắm </t>
  </si>
  <si>
    <t>ĐHSP Hà Nội 2</t>
  </si>
  <si>
    <t>Ngọc Sơn - Tứ Kỳ - HD</t>
  </si>
  <si>
    <t>142841799</t>
  </si>
  <si>
    <t>.01668521810</t>
  </si>
  <si>
    <t xml:space="preserve">Dương Thị Quyên </t>
  </si>
  <si>
    <t xml:space="preserve">ĐH Lâm nghiệp </t>
  </si>
  <si>
    <t xml:space="preserve">Thái Học , TX Chí Linh - Hải Dương </t>
  </si>
  <si>
    <t>142768921</t>
  </si>
  <si>
    <t>.0973029162</t>
  </si>
  <si>
    <t xml:space="preserve">Dương văn Khánh </t>
  </si>
  <si>
    <t>ĐHXD Hà Nội</t>
  </si>
  <si>
    <t>Ngũ Phúc - Kim Thành - HD</t>
  </si>
  <si>
    <t>142733840</t>
  </si>
  <si>
    <t>.01653530089</t>
  </si>
  <si>
    <t xml:space="preserve">Dương Thị Quỳnh </t>
  </si>
  <si>
    <t xml:space="preserve">ĐHCN Hà Nội </t>
  </si>
  <si>
    <t>Thanh Quang - Nam sách - HD</t>
  </si>
  <si>
    <t>142686222</t>
  </si>
  <si>
    <t>.0975893043</t>
  </si>
  <si>
    <t xml:space="preserve">Dương Quang Đạt </t>
  </si>
  <si>
    <t xml:space="preserve">ĐH Thái Nguyên </t>
  </si>
  <si>
    <t>142856759</t>
  </si>
  <si>
    <t>.01674776778</t>
  </si>
  <si>
    <t>142753086</t>
  </si>
  <si>
    <t>.0965919560</t>
  </si>
  <si>
    <t>Dương Thị  Hương Mai</t>
  </si>
  <si>
    <t xml:space="preserve">Tiến sỹ </t>
  </si>
  <si>
    <t>P Thanh Xuân - Thanh xuân - HN</t>
  </si>
  <si>
    <t>0904092692</t>
  </si>
  <si>
    <t>Đạt giải nhất ý tưởng sáng tạo khởi nghiệp sinh viên năm 2016</t>
  </si>
  <si>
    <t>An Lạc - Chí linh - HD</t>
  </si>
  <si>
    <t>142856789</t>
  </si>
  <si>
    <t xml:space="preserve">Dương Văn Thiện </t>
  </si>
  <si>
    <t xml:space="preserve">Thầy Thuốc ưu Tú </t>
  </si>
  <si>
    <t>Đằng Lâm - Hải An - HP</t>
  </si>
  <si>
    <t>96028390</t>
  </si>
  <si>
    <t>01686732585</t>
  </si>
  <si>
    <t xml:space="preserve">Dương Thị Phượng </t>
  </si>
  <si>
    <t xml:space="preserve">Giải khuyến kích môn sinh học </t>
  </si>
  <si>
    <t>Thái Học - Chí Linh - HD</t>
  </si>
  <si>
    <t>.0931188472</t>
  </si>
  <si>
    <t xml:space="preserve">Dương Thị thu Phương </t>
  </si>
  <si>
    <t xml:space="preserve">Hồng Phong - Ninh Giang </t>
  </si>
  <si>
    <t>.030300003387</t>
  </si>
  <si>
    <t xml:space="preserve"> HẢI DƯƠNG  </t>
  </si>
  <si>
    <t>03003942</t>
  </si>
  <si>
    <t>ĐH Công nghệ thành phố
Hồ Chí Minh</t>
  </si>
  <si>
    <t>15</t>
  </si>
  <si>
    <t xml:space="preserve">Số 6C26, Trại Chuối, Hồng
Bàng, Hải Phòng </t>
  </si>
  <si>
    <t>031099000710</t>
  </si>
  <si>
    <t>01659862311</t>
  </si>
  <si>
    <t>Dương Huyền My</t>
  </si>
  <si>
    <t>03002331</t>
  </si>
  <si>
    <t>ĐH Hải Phòng</t>
  </si>
  <si>
    <t>20,8</t>
  </si>
  <si>
    <t>Số 3/260, Miếu Hai Xã, Lê 
Chân, Hải Phòng</t>
  </si>
  <si>
    <t>032015042</t>
  </si>
  <si>
    <t>Du học sinh ĐH Khoa học và Kỹ thuật Lille1</t>
  </si>
  <si>
    <t>Số 488, Chợ Hàng, Lê Chân,
Hải Phòng</t>
  </si>
  <si>
    <t>359 Dư Hàng Kênh, Lê Chân,Hải Phòng</t>
  </si>
  <si>
    <t>Dương Thị Thủy Tiên</t>
  </si>
  <si>
    <t>03017332</t>
  </si>
  <si>
    <t>ĐH KHTN - ĐH Quốc gia
 Hà Nội</t>
  </si>
  <si>
    <t>24,7</t>
  </si>
  <si>
    <t>Quỳnh Hoàng, Nam sơn,
An Dương, Hải Phòng</t>
  </si>
  <si>
    <t>031199002812</t>
  </si>
  <si>
    <t>Dương Trần Kiên</t>
  </si>
  <si>
    <t>03006067</t>
  </si>
  <si>
    <t>ĐH Hàng Hải Việt Nam</t>
  </si>
  <si>
    <t>21</t>
  </si>
  <si>
    <t>1/182, Văn Cao, Đằng Giang,
Ngô Quyền, Hải Phòng</t>
  </si>
  <si>
    <t>032009241</t>
  </si>
  <si>
    <t>Dương Văn Toán</t>
  </si>
  <si>
    <t>03017381</t>
  </si>
  <si>
    <t>15,5</t>
  </si>
  <si>
    <t xml:space="preserve">Vinh Quang, Vĩnh Bảo, Hải 
Phòng </t>
  </si>
  <si>
    <t>031099002946</t>
  </si>
  <si>
    <t>3016526</t>
  </si>
  <si>
    <t>ĐH Mỏ - Địa Chất</t>
  </si>
  <si>
    <t>22,75</t>
  </si>
  <si>
    <t>Cộng Hiền, Vĩnh Bảo, Hải 
Phòng</t>
  </si>
  <si>
    <t>031199004365</t>
  </si>
  <si>
    <t>01277045720</t>
  </si>
  <si>
    <t>Dương Văn Hào</t>
  </si>
  <si>
    <t>03015275</t>
  </si>
  <si>
    <t>22,05</t>
  </si>
  <si>
    <t>031099004828</t>
  </si>
  <si>
    <t>Dương Ngọc Lan Anh</t>
  </si>
  <si>
    <t>03014454</t>
  </si>
  <si>
    <t>Học Viện Nông Nghiệp Việt Nam</t>
  </si>
  <si>
    <t>18,25</t>
  </si>
  <si>
    <t>371908286</t>
  </si>
  <si>
    <t>03014919</t>
  </si>
  <si>
    <t>ĐH Y Dược Hải Phòng</t>
  </si>
  <si>
    <t>Vĩnh Tiến, Vĩnh Bảo, Hải
Phòng</t>
  </si>
  <si>
    <t>031199004044</t>
  </si>
  <si>
    <t>Dương Hoàng Thiện</t>
  </si>
  <si>
    <t>03007509</t>
  </si>
  <si>
    <t>ĐH Lao Động - Xã Hội</t>
  </si>
  <si>
    <t>19,25</t>
  </si>
  <si>
    <t>031999881</t>
  </si>
  <si>
    <t>19,5</t>
  </si>
  <si>
    <t>31199005645</t>
  </si>
  <si>
    <t>DĐH Thương Mại</t>
  </si>
  <si>
    <t>Vĩnh Quang, Vĩnh Bảo, Hải 
Phòng</t>
  </si>
  <si>
    <t>31199005174</t>
  </si>
  <si>
    <t>Dương Tùng Dương</t>
  </si>
  <si>
    <t>03000692</t>
  </si>
  <si>
    <t>18</t>
  </si>
  <si>
    <t>Minh Đức, Thủy Nguyên, Hải Phòng</t>
  </si>
  <si>
    <t>031099000905</t>
  </si>
  <si>
    <t>Dương Thị Huyền Hoa</t>
  </si>
  <si>
    <t>03011630</t>
  </si>
  <si>
    <t>24</t>
  </si>
  <si>
    <t>Quang Trung, An Lão, Hải 
Phòng</t>
  </si>
  <si>
    <t>032002690</t>
  </si>
  <si>
    <t>03018276</t>
  </si>
  <si>
    <t>ĐH Dầu Khí Việt Nam</t>
  </si>
  <si>
    <t>22,5</t>
  </si>
  <si>
    <t>Khởi Nghĩa, Tiên Lãng, Hải
Phòng</t>
  </si>
  <si>
    <t>031098002542</t>
  </si>
  <si>
    <t>Dương Thị Châm</t>
  </si>
  <si>
    <t>03014700</t>
  </si>
  <si>
    <t>27,25</t>
  </si>
  <si>
    <t>031199002272</t>
  </si>
  <si>
    <t>Dương Thùy Hương</t>
  </si>
  <si>
    <t>03015688</t>
  </si>
  <si>
    <t>28</t>
  </si>
  <si>
    <t>031199002257</t>
  </si>
  <si>
    <t>Dương Ngọc Phương</t>
  </si>
  <si>
    <t>03016461</t>
  </si>
  <si>
    <t xml:space="preserve">ĐH Xây Dựng </t>
  </si>
  <si>
    <t>23</t>
  </si>
  <si>
    <t>Tiên Thanh, Tiên Lãng, Hải
Phòng</t>
  </si>
  <si>
    <t>031099002013</t>
  </si>
  <si>
    <t>Dương Phạm Minh Anh</t>
  </si>
  <si>
    <t>03010423</t>
  </si>
  <si>
    <t>20,5</t>
  </si>
  <si>
    <t>Thị Trấn Núi Đối, Kiến Thụy, Hải Phòng</t>
  </si>
  <si>
    <t>0311990496</t>
  </si>
  <si>
    <t>HẢI PHÒNG</t>
  </si>
  <si>
    <t>Dương Thị Thảo Nga</t>
  </si>
  <si>
    <t>Sinh viên
giỏi</t>
  </si>
  <si>
    <t>Dư Hàng Kênh, Lê Chân,Hải
 Phòng</t>
  </si>
  <si>
    <t>031890019</t>
  </si>
  <si>
    <t>Cộng Hiền, Vĩnh Bảo, Hải
Phòng</t>
  </si>
  <si>
    <t>031925545</t>
  </si>
  <si>
    <t>Dương Ngọc Sao Khuê</t>
  </si>
  <si>
    <t>Huy chương vàng cá nhân U17 nữ vô địch cờ vua trẻ toàn quốc</t>
  </si>
  <si>
    <t>Dư hàng kênh, Lê Chân,
Hải Phòng</t>
  </si>
  <si>
    <t>Huy Chương Bạc thể dục thể hình toàn quốc</t>
  </si>
  <si>
    <t>031199001745</t>
  </si>
  <si>
    <t>Dương Thị Dịu</t>
  </si>
  <si>
    <t>ĐH Kinh tế QD</t>
  </si>
  <si>
    <t>X. Quảng Châu, Tp. Hưng Yên, HY</t>
  </si>
  <si>
    <t>Dương Minh Hoa</t>
  </si>
  <si>
    <t>ĐH Y dược HP</t>
  </si>
  <si>
    <t>Xã Tiền Phong, huyện Ân Thị, HY</t>
  </si>
  <si>
    <t>X.Trung Nghĩa, Tp. Hưng Yên, HY</t>
  </si>
  <si>
    <t>14 ngách 20/784, Bạch Đằng, Hai Bà Trưng, Hà Nội</t>
  </si>
  <si>
    <t>Dương Tuấn Long</t>
  </si>
  <si>
    <t>Học viện Hậu cần</t>
  </si>
  <si>
    <t>18 Phó Đức Chính, Tp. Hưng Yên, HY</t>
  </si>
  <si>
    <t>Dương  Thị Thu Trang</t>
  </si>
  <si>
    <t>Dương Đại Hiệp</t>
  </si>
  <si>
    <t>Sĩ quan Kỹ thuật quân sự</t>
  </si>
  <si>
    <t>Dương Hồng Hạnh</t>
  </si>
  <si>
    <t>Xã Hiệp Cường, h. Kim Động, HY</t>
  </si>
  <si>
    <t>Dương Thế Cảnh</t>
  </si>
  <si>
    <t>Đại học  FPT</t>
  </si>
  <si>
    <t>Khu 3, p. Cao Xanh, Tp. Hạ Long, Q. Ninh</t>
  </si>
  <si>
    <t>Dương Thị Huyền My</t>
  </si>
  <si>
    <t>Xã Dân Tiến, h. Khoái Châu, HY</t>
  </si>
  <si>
    <t>Dương Kiều Khanh</t>
  </si>
  <si>
    <t>ĐH RMIT</t>
  </si>
  <si>
    <t>Khu biệt thự 5,2ha, Yên Hòa, Cầu Giấy, Hà Nội</t>
  </si>
  <si>
    <t>TT Vương, h. Tiên Lữ, Hưng Yên</t>
  </si>
  <si>
    <t>Dương Thị Uyển Chi</t>
  </si>
  <si>
    <t>Học viện Thanh thiếu niên VN</t>
  </si>
  <si>
    <t>Xã Đào Dương, h. Ân Thi, HY</t>
  </si>
  <si>
    <t>Dương Văn Hồng</t>
  </si>
  <si>
    <t>ĐHKHXH &amp;NV</t>
  </si>
  <si>
    <t xml:space="preserve">ĐH Kinh doanh &amp; Công nghệ HN </t>
  </si>
  <si>
    <t>Dương Tất Đạt</t>
  </si>
  <si>
    <t>Học viện Kỹ thuật mật mã</t>
  </si>
  <si>
    <t xml:space="preserve">Phố Hoàng Đạo Thành, Q. Thanh Xuân,  HN </t>
  </si>
  <si>
    <t>ĐH Kinh doanh &amp; Công nghệ HN</t>
  </si>
  <si>
    <t>Xã. Việt Hòa, h. Khoái Châu, HY</t>
  </si>
  <si>
    <t>Xã Hiệp Cường, h.  Kim Động, HY</t>
  </si>
  <si>
    <t>Dương Thúy Hằng</t>
  </si>
  <si>
    <t>Xã Nhật Tân, huyện Tiên Lữ, HY</t>
  </si>
  <si>
    <t>Dương Tấn Sang</t>
  </si>
  <si>
    <t>P. Bãi Bông, T.X Phổ Yên, Thái Nguyên</t>
  </si>
  <si>
    <t>Dương Hữu Hậu</t>
  </si>
  <si>
    <t>Dương Thị Lý</t>
  </si>
  <si>
    <t>DDHSP Kỹ thuật Hưng Yên</t>
  </si>
  <si>
    <t>Xã Minh Châu, h. Yên Mỹ, HY</t>
  </si>
  <si>
    <t>Dương Đức Tùng</t>
  </si>
  <si>
    <t>Xã Tân Châu, h. Khoái Châu, HY</t>
  </si>
  <si>
    <t>ĐH SP Kỹ thuật Hưng Yên</t>
  </si>
  <si>
    <t>Xã Đại Tập, h. Khoái Châu, HY</t>
  </si>
  <si>
    <t>Dương Thị Thanh Hương</t>
  </si>
  <si>
    <t>ĐH Dân lập Phương Đông</t>
  </si>
  <si>
    <t>X. Việt Hòa, h. Khoái Châu, HY</t>
  </si>
  <si>
    <t>Dương Phi Hùng</t>
  </si>
  <si>
    <t>Sĩ quan Lục quân I</t>
  </si>
  <si>
    <t>X. Lý Thường Kiệt, h. Yên Mỹ, HY</t>
  </si>
  <si>
    <t>Dương Đoàn Quang Ngọc</t>
  </si>
  <si>
    <t>X. Trung Hòa, h. Yên Mỹ, HY</t>
  </si>
  <si>
    <t>Dương Vũ Hải Dương</t>
  </si>
  <si>
    <t>ĐH Tài chính-Quản trị KD</t>
  </si>
  <si>
    <t>Dương Hữu Lâm</t>
  </si>
  <si>
    <t>Dương Thị Hương Ly</t>
  </si>
  <si>
    <t>ĐH Hạ Long</t>
  </si>
  <si>
    <t>26 Nguyễn Huệ, P. Lê Lợi, Tp. Hưng Yên, Hưng Yên</t>
  </si>
  <si>
    <t>Dương Hồng Quảng</t>
  </si>
  <si>
    <t>Học viện Nông nghiệp VN</t>
  </si>
  <si>
    <t>ĐH Mỏ-Địa chất</t>
  </si>
  <si>
    <t>Xã Hưng Đạo, h. Tiên Lữ, HY</t>
  </si>
  <si>
    <t>Dương Thị Quỳnh Trang</t>
  </si>
  <si>
    <t>Xã Cam Thành Bắc, h. Cam Lâm, Khánh Hòa</t>
  </si>
  <si>
    <t>Dương Thị Sim</t>
  </si>
  <si>
    <t>ĐH Kinh tế kỹ thuật CN</t>
  </si>
  <si>
    <t>Dương Đức Huy</t>
  </si>
  <si>
    <t>Xã Việt Hòa, h. Khoái Châu</t>
  </si>
  <si>
    <t>Dương Hữu Giang</t>
  </si>
  <si>
    <t>TT Khoái Châu, h. Khoái Châu</t>
  </si>
  <si>
    <t>Dương Hữu Tùng</t>
  </si>
  <si>
    <t>Xã Đại Tập, h. Khoái Châu</t>
  </si>
  <si>
    <t>Dương Hữu Nghĩa</t>
  </si>
  <si>
    <t>X. Hoàng Hanh, Tp. Hưng Yên</t>
  </si>
  <si>
    <t>ĐH Công nghiệp HN</t>
  </si>
  <si>
    <t>20,35</t>
  </si>
  <si>
    <t>Dương Văn Ngọc</t>
  </si>
  <si>
    <t>ĐH SP Kỹ thuật Tp. Hồ Chí Minh</t>
  </si>
  <si>
    <t>X. Đông Hà, h, Đức Linh, Bình Thuận</t>
  </si>
  <si>
    <t>Dương Biên Cương</t>
  </si>
  <si>
    <t>TT Yên Mỹ, h. Yên Mỹ, Hưng Yên</t>
  </si>
  <si>
    <t>Xã Quảng Châu, TP Hưng Yên, Hưng Yên</t>
  </si>
  <si>
    <t xml:space="preserve">Khu 7b Cẩm Phú, Tp. Cẩm Phả, Quảng Ninh </t>
  </si>
  <si>
    <t xml:space="preserve">Xã Quảng Châu, TP Hưng Yên, Hưng Yên, </t>
  </si>
  <si>
    <t>Xã Quảng Châu, TP Hưng  Yên, Hưng Yên</t>
  </si>
  <si>
    <t>Xã Quảng châu,  TP Hưng Yên, Hưng Yên</t>
  </si>
  <si>
    <t>Xã Quảng châu, TP Hưng Yên, Hưng Yên</t>
  </si>
  <si>
    <t>HƯNG YÊN</t>
  </si>
  <si>
    <t>Dương Tất Thành</t>
  </si>
  <si>
    <t>ĐH Khoa học XH &amp; Nhân văn</t>
  </si>
  <si>
    <t>Phố Hoàng Văn Thái, Q. Thanh Xuân, Hà Nội</t>
  </si>
  <si>
    <t>SV Thủ khoa</t>
  </si>
  <si>
    <t xml:space="preserve">103 Điện Biên, Tp. Hưng Yên, </t>
  </si>
  <si>
    <t>SV Xuất sắc</t>
  </si>
  <si>
    <t>Dương Thị Mỹ Dung</t>
  </si>
  <si>
    <t>ĐH Kinh tế quốc dân</t>
  </si>
  <si>
    <t>Xã Trung Hưng, h. Yên Mỹ, HY</t>
  </si>
  <si>
    <t>Dương  Đức Tôn</t>
  </si>
  <si>
    <t>Dương Thị Minh Huyền</t>
  </si>
  <si>
    <t>ĐH Tây Bắc</t>
  </si>
  <si>
    <t>Xã Cẩm Ninh, h. Ân Thi, HY</t>
  </si>
  <si>
    <t>Dương Thị Mỹ Duyên</t>
  </si>
  <si>
    <t>Trường THPT Chuyên Hưng Yên</t>
  </si>
  <si>
    <t>Huy chương Đồng môn Ngữ văn</t>
  </si>
  <si>
    <t>Dương Hoàng Doanh</t>
  </si>
  <si>
    <t>Học viện CSND</t>
  </si>
  <si>
    <t>30,75</t>
  </si>
  <si>
    <t>Quỳnh Sơn - Bắc Sơn - LS</t>
  </si>
  <si>
    <t>Học viện Biên Phòng</t>
  </si>
  <si>
    <t>30,25</t>
  </si>
  <si>
    <t>P. Vĩnh Trại – TPLS - LS</t>
  </si>
  <si>
    <t>Đại học luật Hà Nội</t>
  </si>
  <si>
    <t>29,00</t>
  </si>
  <si>
    <t>Dương Đình Quân</t>
  </si>
  <si>
    <t>Học viện  Sĩ quan Chính trị</t>
  </si>
  <si>
    <t>28,50</t>
  </si>
  <si>
    <t>Dương Hồ Thảo Vân</t>
  </si>
  <si>
    <t>P. Chi Lăng – TPLS - LS</t>
  </si>
  <si>
    <t>Đại Học Luật Hà Nội</t>
  </si>
  <si>
    <t>Vạn Thủy - Bắc Sơn - LS</t>
  </si>
  <si>
    <t>Dương Văn Đông</t>
  </si>
  <si>
    <t>Sĩ quan chính trị</t>
  </si>
  <si>
    <t>Yên Thịnh – Hữu Lũng - LS</t>
  </si>
  <si>
    <t xml:space="preserve">Dương Thị Huệ </t>
  </si>
  <si>
    <t>27,50</t>
  </si>
  <si>
    <t>Chiến Thắng - Bắc Sơn - LS</t>
  </si>
  <si>
    <t>Dương Thị Linh Nga</t>
  </si>
  <si>
    <t>Đại Học  Y Dược Thái Nguyên</t>
  </si>
  <si>
    <t>Bắc Sơn - Bắc Sơn - LS</t>
  </si>
  <si>
    <t>Dương Thị Anh Thư</t>
  </si>
  <si>
    <t>Hợp Thành – Cao Lộc – LS</t>
  </si>
  <si>
    <t>Dương Hồng Thắm</t>
  </si>
  <si>
    <t>P.Tam Thanh –TPLS - LS</t>
  </si>
  <si>
    <t>Đại học Công Đoàn</t>
  </si>
  <si>
    <t>27,00</t>
  </si>
  <si>
    <t>Chiêu vũ - Bắc Sơn - LS</t>
  </si>
  <si>
    <t xml:space="preserve">Học Viện Y Dược </t>
  </si>
  <si>
    <t>26,20</t>
  </si>
  <si>
    <t>Đồng Đăng - Cao Lộc - LS</t>
  </si>
  <si>
    <t>26,00</t>
  </si>
  <si>
    <t xml:space="preserve"> Bắc Sơn - Bắc Sơn - LS</t>
  </si>
  <si>
    <t xml:space="preserve">Dương Thị Phương Thảo </t>
  </si>
  <si>
    <t>Thi Trấn  - Bắc Sơn - LS</t>
  </si>
  <si>
    <t xml:space="preserve">Đại Học Hà Nội </t>
  </si>
  <si>
    <t>Cử tuyển</t>
  </si>
  <si>
    <t xml:space="preserve">Dương Công Hiếu </t>
  </si>
  <si>
    <t xml:space="preserve">Đaị Học Luật Hà Nội </t>
  </si>
  <si>
    <t xml:space="preserve">Dương Thị Phương </t>
  </si>
  <si>
    <t>Đại Học Ngoại Ngữ Hà Nội</t>
  </si>
  <si>
    <t xml:space="preserve">Dương Bích Huệ </t>
  </si>
  <si>
    <t>Đại Học Ngoại Thương</t>
  </si>
  <si>
    <t>Long Đống - Bắc Sơn - LS</t>
  </si>
  <si>
    <t>Đại học Y Dược Thái Bình</t>
  </si>
  <si>
    <t>Dương Thị Phương Ngọc</t>
  </si>
  <si>
    <t>Đại học Nông Lâm</t>
  </si>
  <si>
    <t>P. Đông Kinh-TP LS - LS</t>
  </si>
  <si>
    <t>Dương Thị Lan Dung</t>
  </si>
  <si>
    <t>Đại học Thành Đô</t>
  </si>
  <si>
    <t>25,50</t>
  </si>
  <si>
    <t>Gia Cát – Cao Lộc - LS</t>
  </si>
  <si>
    <t>Đại học Thái Nguyên</t>
  </si>
  <si>
    <t>25,00</t>
  </si>
  <si>
    <t>Tân hương - Bắc Sơn - LS</t>
  </si>
  <si>
    <t>Dương Hồng Diệp</t>
  </si>
  <si>
    <t>Đại học Nội Vụ Hà Nội</t>
  </si>
  <si>
    <t>Dương Thị Quỳnh Nga</t>
  </si>
  <si>
    <t>24,50</t>
  </si>
  <si>
    <t xml:space="preserve"> Đồng ý - Bắc Sơn - LS</t>
  </si>
  <si>
    <t xml:space="preserve">Dương Thị Thương </t>
  </si>
  <si>
    <t>Đại học Y Dược Thái Nguyên</t>
  </si>
  <si>
    <t>24,45</t>
  </si>
  <si>
    <t>Tân Lập - Bắc Sơn - LS</t>
  </si>
  <si>
    <t>Dương Công Bằng</t>
  </si>
  <si>
    <t xml:space="preserve">Học Viện Hành Chính </t>
  </si>
  <si>
    <t>24,00</t>
  </si>
  <si>
    <t xml:space="preserve">Dương Ngọc Quang </t>
  </si>
  <si>
    <t xml:space="preserve">Viện Đại Học Mở Hà Nội </t>
  </si>
  <si>
    <t>24,0</t>
  </si>
  <si>
    <t>Hưng Vũ - Bắc Sơn - LS</t>
  </si>
  <si>
    <t xml:space="preserve">Dương Thị Huyền Anh </t>
  </si>
  <si>
    <t xml:space="preserve">Đại Học Thái Nguyên </t>
  </si>
  <si>
    <t xml:space="preserve"> Hưng Vũ -Bắc Sơn - LS</t>
  </si>
  <si>
    <t>Dương Minh Trường</t>
  </si>
  <si>
    <t>23,25</t>
  </si>
  <si>
    <t>Mai Pha - TP Lạng Sơn - LS</t>
  </si>
  <si>
    <t>ĐH KT Y Tế Hải Dương</t>
  </si>
  <si>
    <t>22,00</t>
  </si>
  <si>
    <t>Đại học KT&amp;QTKD</t>
  </si>
  <si>
    <t>21,50</t>
  </si>
  <si>
    <t>18,50</t>
  </si>
  <si>
    <t xml:space="preserve">Dương Hữu Việt </t>
  </si>
  <si>
    <t>Đại Học Xây Dựng</t>
  </si>
  <si>
    <t>16,50</t>
  </si>
  <si>
    <t>Nhất Hòa – Bắc Sơn – LS</t>
  </si>
  <si>
    <t>LẠNG SƠN</t>
  </si>
  <si>
    <t>Dương Doãn Tuấn</t>
  </si>
  <si>
    <t>Huy Chương Bạc Liên hoan ảnh nghệ thuật khu vực Miền núi phía Bắc lần thứ 17 - 2017</t>
  </si>
  <si>
    <t>Quỳnh Sơn - Bắc Sơn - Lạng Sơn</t>
  </si>
  <si>
    <t xml:space="preserve">Dương Kiều Trang </t>
  </si>
  <si>
    <t>Trấn  Yên – Bắc Sơn – LS</t>
  </si>
  <si>
    <t>Dương  Thị Ngân</t>
  </si>
  <si>
    <t>Đại Học Sư phạm Hà Nội</t>
  </si>
  <si>
    <t>Trấn Yên – Bắc Sơn – LS</t>
  </si>
  <si>
    <t>Dương Thị Chiều</t>
  </si>
  <si>
    <t>Đại Học Y Thái Nguyên</t>
  </si>
  <si>
    <t>Hữu Vĩnh – Bắc Sơn – LS</t>
  </si>
  <si>
    <t>Dương Thị Hiền</t>
  </si>
  <si>
    <t>Đại học SP Hà Nội 2</t>
  </si>
  <si>
    <t>Mẫu Sơn – Lộc Bình - LS</t>
  </si>
  <si>
    <t>Dương Duy Bảo</t>
  </si>
  <si>
    <t>Huy chương Vàng tại giải Vô địch Bắn cung trẻ toàn quốc</t>
  </si>
  <si>
    <t>Khu 9, Tiên Lương, Cẩm Khê, Phú Thọ</t>
  </si>
  <si>
    <t>LAI CHÂU</t>
  </si>
  <si>
    <t>Đại học khoa học xã hội và nhân văn TPHCM</t>
  </si>
  <si>
    <t>Tổ 4, P.Lộc Sơn, , TP Bảo Lộc, Lâm Đồng</t>
  </si>
  <si>
    <t>251182075</t>
  </si>
  <si>
    <t>01675146882</t>
  </si>
  <si>
    <t xml:space="preserve"> TP Bảo Lộc, Lâm Đồng</t>
  </si>
  <si>
    <t>0961537025</t>
  </si>
  <si>
    <t>Không có CMTND</t>
  </si>
  <si>
    <t>Dương Văn Tuấn Lộc</t>
  </si>
  <si>
    <t>Đại học giao thông vận tải ( CS2)</t>
  </si>
  <si>
    <t>69 Hoài Thanh, P. Lộc Sơn, TP. Bảo Lộc, Lâm Đồng</t>
  </si>
  <si>
    <t>0123454450</t>
  </si>
  <si>
    <t>Dương Hiển Thanh Vinh</t>
  </si>
  <si>
    <t>42001303</t>
  </si>
  <si>
    <t>Trường sĩ quan lục quân 2</t>
  </si>
  <si>
    <t>3B-Yersin, P.10, Đà Lạt, Lâm Đồng</t>
  </si>
  <si>
    <t>01664693480</t>
  </si>
  <si>
    <t>Trường đại học kinh tế TP HCM</t>
  </si>
  <si>
    <t>Thị trấn Cát Tiên, Cát Tiên, Lâm Đồng</t>
  </si>
  <si>
    <t>Dương Thị  Mỹ Hạnh</t>
  </si>
  <si>
    <t>Trường đại học ngân hàng TP HCM</t>
  </si>
  <si>
    <t>Xã Quảng Ngãi, Cát Tiên, Lâm Đồng</t>
  </si>
  <si>
    <t>Trường đại học tài chính -Maketing</t>
  </si>
  <si>
    <t>Tổ 20, Thôn 4 , Tà Nung, Đà Lạt, Lâm Đồng</t>
  </si>
  <si>
    <t>LÂM ĐỒNG</t>
  </si>
  <si>
    <t>7</t>
  </si>
  <si>
    <t>Dương Quý Sỹ</t>
  </si>
  <si>
    <t>Số 289 Phan Đình Phùng, P. 02, Đà Lạt, Lâm Đồng</t>
  </si>
  <si>
    <t>25071223</t>
  </si>
  <si>
    <t>02633501194</t>
  </si>
  <si>
    <t>Dương Quốc Hưng</t>
  </si>
  <si>
    <t>Giải nhì môn tin học trong kỳ thi chọn học sinh giỏi quốc gia trung học phổ thông năm 2017</t>
  </si>
  <si>
    <t>1F- Thi Sách, P.06, Đà Lạt, Lâm Đồng</t>
  </si>
  <si>
    <t>251194255</t>
  </si>
  <si>
    <t>0932900868</t>
  </si>
  <si>
    <t>Dương Thị Tuyết</t>
  </si>
  <si>
    <t>08001209</t>
  </si>
  <si>
    <t>Thị trấn Phố Ràng, huyện Bảo Yên, tỉnh Lào Cai</t>
  </si>
  <si>
    <t>Dương Thị Ngân Hoa</t>
  </si>
  <si>
    <t>TT Khánh Yên, Văn Bàn, Lào Cai</t>
  </si>
  <si>
    <t>LÀO CAI</t>
  </si>
  <si>
    <t>Dương Công Thành</t>
  </si>
  <si>
    <t>140 Hàn Thuyên, NĐ</t>
  </si>
  <si>
    <t>0902.622.537</t>
  </si>
  <si>
    <t>Dương Thúy Nga</t>
  </si>
  <si>
    <t>Kinh tế quốc dân</t>
  </si>
  <si>
    <t>26,25</t>
  </si>
  <si>
    <t>Nam Trực, Nam Định</t>
  </si>
  <si>
    <t>Dương Ngọc Bách</t>
  </si>
  <si>
    <t>Quốc gia Hà Nội</t>
  </si>
  <si>
    <t>Vụ Bản, Nam Định</t>
  </si>
  <si>
    <t>Học viện Kỹ thuật quân sự</t>
  </si>
  <si>
    <t>Ý Yên, Nam Định</t>
  </si>
  <si>
    <t>Phạm Văn Đàm</t>
  </si>
  <si>
    <t>Học viện phòng không không quân</t>
  </si>
  <si>
    <t>Hải Hậu, Nam Định</t>
  </si>
  <si>
    <t>Phạm Thị Quỳnh Anh</t>
  </si>
  <si>
    <t>ĐH Bách khoa HCM</t>
  </si>
  <si>
    <t>TP Hồ Chí Minh</t>
  </si>
  <si>
    <t>Phạm Mai Hương</t>
  </si>
  <si>
    <t>Cẩm Phả, Quảng Ninh</t>
  </si>
  <si>
    <t>0915.669.288</t>
  </si>
  <si>
    <t>Dương Thị Hồng Thanh</t>
  </si>
  <si>
    <t>Trực Ninh, Nam Định</t>
  </si>
  <si>
    <t>Y dược Thái Bình</t>
  </si>
  <si>
    <t>Dương Kim Trường</t>
  </si>
  <si>
    <t>ĐH Bách khoa</t>
  </si>
  <si>
    <t>Yên Nhân, Ý Yên</t>
  </si>
  <si>
    <t>Dương Thế Tài</t>
  </si>
  <si>
    <t>Yên Xá, Ý Yên</t>
  </si>
  <si>
    <t>Yên Phương, Ý Yên</t>
  </si>
  <si>
    <t>Dương Quang Lượng</t>
  </si>
  <si>
    <t>ĐH Bưu chính VT</t>
  </si>
  <si>
    <t>25,25</t>
  </si>
  <si>
    <t>Nam Vân, Nam Định</t>
  </si>
  <si>
    <t>0943.865.998</t>
  </si>
  <si>
    <t>ĐHSP Thái Nguyên</t>
  </si>
  <si>
    <t>25,5</t>
  </si>
  <si>
    <t>Lộc Hạ, Nam Định</t>
  </si>
  <si>
    <t>0948.042.004</t>
  </si>
  <si>
    <t>01234.929.348</t>
  </si>
  <si>
    <t>22,25</t>
  </si>
  <si>
    <t>14 đường Thái Bình</t>
  </si>
  <si>
    <t>01668.404.605</t>
  </si>
  <si>
    <t>Dương Vũ Minh Đức</t>
  </si>
  <si>
    <t>474 Điện Biên</t>
  </si>
  <si>
    <t>Dương Hải Đăng</t>
  </si>
  <si>
    <t>10E Thanh Bình</t>
  </si>
  <si>
    <t>0911.150.097</t>
  </si>
  <si>
    <t>Dương Thị Thu Hoài</t>
  </si>
  <si>
    <t>ĐHKT Công nghiệp</t>
  </si>
  <si>
    <t>Đường Lương Thế Vinh</t>
  </si>
  <si>
    <t>0914.434.350</t>
  </si>
  <si>
    <t>Dương Thị Hà My</t>
  </si>
  <si>
    <t>ĐH Văn hóa</t>
  </si>
  <si>
    <t>645 đường Giải Phóng</t>
  </si>
  <si>
    <t>01644.762.563</t>
  </si>
  <si>
    <t>Dương Thanh Thúy</t>
  </si>
  <si>
    <t>86 đường 19-5</t>
  </si>
  <si>
    <t>ĐH SP Hồ Chí Minh</t>
  </si>
  <si>
    <t>Nghĩa Hưng, Nam Định</t>
  </si>
  <si>
    <t>0974.771.943</t>
  </si>
  <si>
    <t>Dương Xuân Trường</t>
  </si>
  <si>
    <t>HV chính sách &amp; PT</t>
  </si>
  <si>
    <t>Thủy lợi</t>
  </si>
  <si>
    <t>Phủ Lý, Hà Nam</t>
  </si>
  <si>
    <t>Dương Thị Phương Uyên</t>
  </si>
  <si>
    <t>KHXH Nhân văn</t>
  </si>
  <si>
    <t>25,75</t>
  </si>
  <si>
    <t>Dương Đức Hòa</t>
  </si>
  <si>
    <t>HVKT quân sự</t>
  </si>
  <si>
    <t>0978.465.419</t>
  </si>
  <si>
    <t>KHXH nhân văn</t>
  </si>
  <si>
    <t>0905.039.865</t>
  </si>
  <si>
    <t>Sĩ quan pháo binh</t>
  </si>
  <si>
    <t>0932.208.572</t>
  </si>
  <si>
    <t>0986.067.989</t>
  </si>
  <si>
    <t>ĐH Luật</t>
  </si>
  <si>
    <t>TT Lâm, Ý Yên</t>
  </si>
  <si>
    <t>Yên Tiến, Ý Yên</t>
  </si>
  <si>
    <t>Dương Thanh Chương</t>
  </si>
  <si>
    <t>21,10</t>
  </si>
  <si>
    <t>Yên Hưng, Ý Yên</t>
  </si>
  <si>
    <t>Dương Bá Nam</t>
  </si>
  <si>
    <t>HVKT Mật mã</t>
  </si>
  <si>
    <t>Dương Văn Cảnh</t>
  </si>
  <si>
    <t>Dương Văn Tài</t>
  </si>
  <si>
    <t>Dương Xuân Cảnh</t>
  </si>
  <si>
    <t>21,0</t>
  </si>
  <si>
    <t>Phạm Thị Tuyết Mai</t>
  </si>
  <si>
    <t>Sư phạm HN</t>
  </si>
  <si>
    <t>0904.915.537</t>
  </si>
  <si>
    <t>Phạm Nguyễn Thanh Tùng</t>
  </si>
  <si>
    <t>01689.973.869</t>
  </si>
  <si>
    <t>Phạm Thị Mai Thùy</t>
  </si>
  <si>
    <t>ĐH LĐXH</t>
  </si>
  <si>
    <t>22,6</t>
  </si>
  <si>
    <t>0968.331.7649</t>
  </si>
  <si>
    <t>Phạm Xuân Hiếu</t>
  </si>
  <si>
    <t>ĐH Công nghiệp</t>
  </si>
  <si>
    <t>22,45</t>
  </si>
  <si>
    <t>0987.160.945</t>
  </si>
  <si>
    <t>Phạm Thị Thu Huyền</t>
  </si>
  <si>
    <t>24,08</t>
  </si>
  <si>
    <t>01683.586.667</t>
  </si>
  <si>
    <t>Phạm Nhật Nam</t>
  </si>
  <si>
    <t>ĐH CNTT</t>
  </si>
  <si>
    <t>0986.950.920</t>
  </si>
  <si>
    <t>Dương Xuân Sơn</t>
  </si>
  <si>
    <t>HV Bưu chính</t>
  </si>
  <si>
    <t>Dương Quốc Anh</t>
  </si>
  <si>
    <t>20,75</t>
  </si>
  <si>
    <t>0948.397.862</t>
  </si>
  <si>
    <t>Dương Minh Anh</t>
  </si>
  <si>
    <t>Văn hóa Hà Nội</t>
  </si>
  <si>
    <t>Dương Nhật Hoàng</t>
  </si>
  <si>
    <t>Viện Nông nghiệp</t>
  </si>
  <si>
    <t>Hà Nội</t>
  </si>
  <si>
    <t>Dương Viết Thịnh</t>
  </si>
  <si>
    <t>ĐH KTKT c.nghiệp</t>
  </si>
  <si>
    <t>Dương Đức Giang</t>
  </si>
  <si>
    <t>0978.464.419</t>
  </si>
  <si>
    <t>D1.0153</t>
  </si>
  <si>
    <t>ĐH TN &amp; MT</t>
  </si>
  <si>
    <t>18,75</t>
  </si>
  <si>
    <t>01224.303.909</t>
  </si>
  <si>
    <t>Dương Đình Đức</t>
  </si>
  <si>
    <t>17,75</t>
  </si>
  <si>
    <t>ĐH KTKT CN</t>
  </si>
  <si>
    <t>Dương Văn Phương</t>
  </si>
  <si>
    <t>ĐHKTCN Thái Nguyên</t>
  </si>
  <si>
    <t>Dương Bá Sơn</t>
  </si>
  <si>
    <t>Dương Thị Quỳnh</t>
  </si>
  <si>
    <t>HV Nông nghiệp</t>
  </si>
  <si>
    <t>Dương Thị An</t>
  </si>
  <si>
    <t>17,6</t>
  </si>
  <si>
    <t>Phạm Minh Hậu</t>
  </si>
  <si>
    <t>ĐH Mở</t>
  </si>
  <si>
    <t>20,15</t>
  </si>
  <si>
    <t>0979.661.276</t>
  </si>
  <si>
    <t>Phạm Thị Lệ</t>
  </si>
  <si>
    <t>Viện NNHN</t>
  </si>
  <si>
    <t>01641.411.682</t>
  </si>
  <si>
    <t>Phạm Thị Minh Thu</t>
  </si>
  <si>
    <t>0967.978.911</t>
  </si>
  <si>
    <t>NAM ĐỊNH</t>
  </si>
  <si>
    <t>Dương Mỵ Trinh</t>
  </si>
  <si>
    <t>Đại học Ngoại ngữ</t>
  </si>
  <si>
    <t>7/659  TP Nam Định, Nam Định</t>
  </si>
  <si>
    <t>0983.956.070</t>
  </si>
  <si>
    <t>Dương Minh Trang</t>
  </si>
  <si>
    <t>0971.469.767</t>
  </si>
  <si>
    <t>Dương Thu Thủy</t>
  </si>
  <si>
    <t>Liên Bảo, Vụ Bản, Nam Định</t>
  </si>
  <si>
    <t>0988.921.903</t>
  </si>
  <si>
    <t>Dương Thị Minh Trang</t>
  </si>
  <si>
    <t>Tài chính ngân hàng</t>
  </si>
  <si>
    <t>96 Phan Đình Phùng, P2, Phú Nhuận,TP Hồ Chí Minh</t>
  </si>
  <si>
    <t>Phạm Thị Hiền</t>
  </si>
  <si>
    <t>ĐH Bách khoa HN</t>
  </si>
  <si>
    <t>Nghĩa Lợi, Nghĩa Hưng, Nam Định</t>
  </si>
  <si>
    <t>0986.249.470</t>
  </si>
  <si>
    <t>Phạm Hoàng Long</t>
  </si>
  <si>
    <t>Học viên ANND</t>
  </si>
  <si>
    <t>Hải Minh, Hải Hậu, Nam Định</t>
  </si>
  <si>
    <t>0983.229.269</t>
  </si>
  <si>
    <t>Dương Công Tuấn Hưng</t>
  </si>
  <si>
    <t>Đại học điều dưỡng Nam Định</t>
  </si>
  <si>
    <t>Nam Vân, TP Nam Định, Nam Định</t>
  </si>
  <si>
    <t>163256685</t>
  </si>
  <si>
    <t>0949417648</t>
  </si>
  <si>
    <t>Dương Tuấn Mạnh</t>
  </si>
  <si>
    <t>229 Mạc Thị Bưởi, TP Nam Định, Nam Định</t>
  </si>
  <si>
    <t>162726129</t>
  </si>
  <si>
    <t>Huy chương vàng môn điền kinh Seagame 29 tại Malaysia</t>
  </si>
  <si>
    <t>Bình Minh, Nam Trực, Nam Định</t>
  </si>
  <si>
    <t>163125385</t>
  </si>
  <si>
    <t>0987914678</t>
  </si>
  <si>
    <t>HV KT Quân Sự</t>
  </si>
  <si>
    <t>Thanh Tiên, Thanh Chương, Nghệ An</t>
  </si>
  <si>
    <t>Dương Phúc Thắng</t>
  </si>
  <si>
    <t>Đại học Bách khoa Hà Nội</t>
  </si>
  <si>
    <t>Thuận Sơn, Đô Lương,Nghệ An</t>
  </si>
  <si>
    <t>Học viện KTQS</t>
  </si>
  <si>
    <t>Hưng Lợi ,Hưng Nguyên, Nghệ An</t>
  </si>
  <si>
    <t>Dương Đức Tài</t>
  </si>
  <si>
    <t>Học Viện Kỹ Thuật Quân Sự</t>
  </si>
  <si>
    <t>Vân Diên, Nam Đàn, Nghệ An</t>
  </si>
  <si>
    <t>Dương Thị Đức</t>
  </si>
  <si>
    <t>Thanh Long, Thanh Chương, Nghệ An</t>
  </si>
  <si>
    <t>Đại Học ngoại thương</t>
  </si>
  <si>
    <t>Hưng Phúc, Hưng Nguyên, Nghệ An</t>
  </si>
  <si>
    <t>Dương Trương Công Uy</t>
  </si>
  <si>
    <t>Hồng Sơn, Đô Lương,Nghệ An</t>
  </si>
  <si>
    <t>Kỳ Sơn, Tân Kỳ, Nghệ An</t>
  </si>
  <si>
    <t>Trường ĐHBK</t>
  </si>
  <si>
    <t>Nghĩa Khánh, Nghĩa Đàn, Nghệ An</t>
  </si>
  <si>
    <t>Dương Vĩnh Bảo</t>
  </si>
  <si>
    <t>Sỹ quan Lục quân I</t>
  </si>
  <si>
    <t>Võ Liệt, Thanh Chương, N A</t>
  </si>
  <si>
    <t>Dương Hồng Sơn</t>
  </si>
  <si>
    <t>Đại học Bách khoa HN</t>
  </si>
  <si>
    <t>Diễn Liên, Diễn Châu, Nghệ An</t>
  </si>
  <si>
    <t>Dương Thế Hùng</t>
  </si>
  <si>
    <t>ĐH  Y Hà Nội</t>
  </si>
  <si>
    <t>Đỉnh Sơn, Anh Sơn, Nghệ An</t>
  </si>
  <si>
    <t>Hưng Lĩnh, Hưng Nguyên, Nghệ An</t>
  </si>
  <si>
    <t>Học viện Cảnh sát Nhân dân</t>
  </si>
  <si>
    <t>Thinh Sơn, Đô Lương,Nghệ An</t>
  </si>
  <si>
    <t>DTE.2056</t>
  </si>
  <si>
    <t>Kỳ Tân, Tân Kỳ, Nghệ An</t>
  </si>
  <si>
    <t>Dương Xuân Mạnh</t>
  </si>
  <si>
    <t>ĐH Công nghệ thông tin Tp HCM</t>
  </si>
  <si>
    <t>Hưng Hòa, Tp Vinh, Nghệ An</t>
  </si>
  <si>
    <t>Trường Sỹ Quan Công binh</t>
  </si>
  <si>
    <t>Phúc Sơn, Anh Sơn, Nghệ An</t>
  </si>
  <si>
    <t>Dương Thị Khánh Nguyên</t>
  </si>
  <si>
    <t>Nghi Liên, Tp Vinh ,Nghệ An</t>
  </si>
  <si>
    <t>Quỳnh Đôi, Quỳnh Lưu, Nghệ An</t>
  </si>
  <si>
    <t>Dương Thành Duy</t>
  </si>
  <si>
    <t>Đại học Lâm nghiệp VN</t>
  </si>
  <si>
    <t>Dương Hữu Hiếu</t>
  </si>
  <si>
    <t>Trương Sỹ Quan Thông Tin</t>
  </si>
  <si>
    <t>Lĩnh Sơn, Anh Sơn, Nghệ An</t>
  </si>
  <si>
    <t>Dương Lê Thắng</t>
  </si>
  <si>
    <t>Dương Xuân Toại</t>
  </si>
  <si>
    <t>Dương Phúc Thịnh</t>
  </si>
  <si>
    <t>Trường Đại học Vinh</t>
  </si>
  <si>
    <t>Dương Xuân Anh Minh</t>
  </si>
  <si>
    <t>HV Y Dược  học cổ truyền VN</t>
  </si>
  <si>
    <t>Hưng Lộc, Tp Vinh, Nghệ An</t>
  </si>
  <si>
    <t>Hồng Long, Nam Đàn, Nghệ An</t>
  </si>
  <si>
    <t>Dương Gia Khánh</t>
  </si>
  <si>
    <t>HV Báo chí và Tuyên truyền</t>
  </si>
  <si>
    <t>Phúc La, Hà Đông, HN</t>
  </si>
  <si>
    <t>Dương xuân Dũng</t>
  </si>
  <si>
    <t>HV công nghệ Bưu chính VT</t>
  </si>
  <si>
    <t>Dương Ngọc Hiệp</t>
  </si>
  <si>
    <t>ĐH GTVT Thành phố HCM</t>
  </si>
  <si>
    <t>Khánh Thành, Yên Thành, Nghệ An</t>
  </si>
  <si>
    <t>Dương Thị Thành</t>
  </si>
  <si>
    <t>ĐH Kinh Tế Nghệ An</t>
  </si>
  <si>
    <t>Công Thành, Yên Thành, Nghệ An</t>
  </si>
  <si>
    <t>Dương Đức Thịnh</t>
  </si>
  <si>
    <t>Học viện Báo chí và TT</t>
  </si>
  <si>
    <t>Châu Cường, Quỳ Hợp,Nghệ An</t>
  </si>
  <si>
    <t>P.Nghi Thủy, TX Cửa Lò, Nghệ An</t>
  </si>
  <si>
    <t>KTNL 03519</t>
  </si>
  <si>
    <t>Hưng Thịnh ,Hưng Nguyên, Nghệ An</t>
  </si>
  <si>
    <t>Dương Lê Mạnh</t>
  </si>
  <si>
    <t>HV Ngân Hàng</t>
  </si>
  <si>
    <t>Diễn Yên ,Diễn Châu, Nghệ An</t>
  </si>
  <si>
    <t>Dương Phúc Thành</t>
  </si>
  <si>
    <t>Thuận Sơn, Đô Lương ,Nghệ An</t>
  </si>
  <si>
    <t>ĐH Đồng Nai</t>
  </si>
  <si>
    <t>P.Long bình, Biên Hòa, Đồng Nai</t>
  </si>
  <si>
    <t>Quỳnh Văn. Quỳnh Lưu, Nghệ An</t>
  </si>
  <si>
    <t>Dương Thị Lê</t>
  </si>
  <si>
    <t>Dương Cẩm Sương</t>
  </si>
  <si>
    <t>Yên Sơn , Đô Lương , Nghệ An</t>
  </si>
  <si>
    <t>Dương Thị Huyền An</t>
  </si>
  <si>
    <t>Trường ĐHSPKT</t>
  </si>
  <si>
    <t>Nghĩa Lâm, Nghĩa Đàn, Nghệ An</t>
  </si>
  <si>
    <t>Dương Thị Mỹ Quyên</t>
  </si>
  <si>
    <t>Dương Bá Đức</t>
  </si>
  <si>
    <t>Lạng Sơn, Anh Sơn, Nghệ An</t>
  </si>
  <si>
    <t>Dương Thanh  Phong</t>
  </si>
  <si>
    <t>ĐH lao động -XH</t>
  </si>
  <si>
    <t>Phường Tr/Liệt, Đống Đa, H N</t>
  </si>
  <si>
    <t>ĐH Kinh doanh và công nghệ HN</t>
  </si>
  <si>
    <t>Dương Thị Khánh</t>
  </si>
  <si>
    <t>Dương Đức Sinh</t>
  </si>
  <si>
    <t>Dương Phúc Đồng</t>
  </si>
  <si>
    <t>P. Nghi Tân, TX Cửa Lò, Nghệ An</t>
  </si>
  <si>
    <t>Dương Đức Quý</t>
  </si>
  <si>
    <t>M5D6081</t>
  </si>
  <si>
    <t>ĐH KD &amp; CN Hà Nội</t>
  </si>
  <si>
    <t>Hồng sơn, Đô Lương, Nghệ An</t>
  </si>
  <si>
    <t>NGHỆ AN</t>
  </si>
  <si>
    <t>Dương Minh Hải</t>
  </si>
  <si>
    <t>Khối 9, P.Lê Lợi, Tp Vinh, Nghệ An</t>
  </si>
  <si>
    <t>Dương Thị Hồng Công</t>
  </si>
  <si>
    <t>Nghi Kiều, Nghi Lộc ,Nghệ An</t>
  </si>
  <si>
    <t>Dương Thị Ngọc Loan</t>
  </si>
  <si>
    <t>Đồng Văn, Thanh Chương, Nghệ An</t>
  </si>
  <si>
    <t>Dương Thị Minh Nguyệt</t>
  </si>
  <si>
    <t>ĐH QG HN</t>
  </si>
  <si>
    <t>Hưng Lộc ,Tp Vinh, Nghệ An</t>
  </si>
  <si>
    <t>Châu Quang, Quỳ Hợp, Nghệ An</t>
  </si>
  <si>
    <t>Dương Thị Lộc</t>
  </si>
  <si>
    <t>Đại Học KHXH&amp;NV</t>
  </si>
  <si>
    <t>Minh Sơn,Đô Lương Nghệ An</t>
  </si>
  <si>
    <t>Đại Học Vinh</t>
  </si>
  <si>
    <t>Nghĩa Đồng, Tân Kỳ, Nghệ An</t>
  </si>
  <si>
    <t>Quỳnh Ngọc, Quỳnh Lưu, Nghệ An</t>
  </si>
  <si>
    <t>Dương Văn Tuyến</t>
  </si>
  <si>
    <t>ĐH KT hậu cần CAND</t>
  </si>
  <si>
    <t xml:space="preserve">Hương Sơn,Hương Sơn,
Tân Kỳ, NA
</t>
  </si>
  <si>
    <t xml:space="preserve">Minh Sơn,Đô Lương,
, Nghệ An
</t>
  </si>
  <si>
    <t>Dương Thị Ngọc Tĩnh</t>
  </si>
  <si>
    <t>Đỗ Đại học Tokyo Fukushi tại Nhật Bản</t>
  </si>
  <si>
    <t>Dương Nhật Vũ Bảo</t>
  </si>
  <si>
    <t>Đang học Đại học tại Nhật Bản,</t>
  </si>
  <si>
    <t>Dương Trâm Anh</t>
  </si>
  <si>
    <t>NHẬT BẢN</t>
  </si>
  <si>
    <t>Dương Mạnh Tuấn</t>
  </si>
  <si>
    <t>P Bắc Sơn-Tam Điệp</t>
  </si>
  <si>
    <t>Dương Như Sơn</t>
  </si>
  <si>
    <t>ĐH Kiến Trúc HN</t>
  </si>
  <si>
    <t>20,6</t>
  </si>
  <si>
    <t>P Phúc Thành-TP NB</t>
  </si>
  <si>
    <t>Xã Quang Thiện-Kim Sơn-NB</t>
  </si>
  <si>
    <t>ĐH Kinh Doanh-Công Nghệ-HN</t>
  </si>
  <si>
    <t>Xã Ân Hoà-Kim Sơn-NB</t>
  </si>
  <si>
    <t>Dương Thị Kiều Trang</t>
  </si>
  <si>
    <t>18,30</t>
  </si>
  <si>
    <t>ĐH Mỹ Thuật VN</t>
  </si>
  <si>
    <t>20,50</t>
  </si>
  <si>
    <t>Khương Thượng-Đống Đa-Hà Nội</t>
  </si>
  <si>
    <t>ĐH KHXH&amp; Nhân Văn</t>
  </si>
  <si>
    <t>Xã Ninh Giang-Hoa Lư-NB</t>
  </si>
  <si>
    <t>Trần Nhật Linh</t>
  </si>
  <si>
    <t>D10840</t>
  </si>
  <si>
    <t>ĐH Tài Nguyên-Môi Trường</t>
  </si>
  <si>
    <t>Xã Kim Chính-Kim Sơn-NB</t>
  </si>
  <si>
    <t>Học viện cảnh sát</t>
  </si>
  <si>
    <t>26,75</t>
  </si>
  <si>
    <t>Xã Trường Yên-Hoa Lư-NB</t>
  </si>
  <si>
    <t>Dương Thị Vi</t>
  </si>
  <si>
    <t>Xã Khánh Thịnh-Yên Mô-NB</t>
  </si>
  <si>
    <t>ĐH FPT</t>
  </si>
  <si>
    <t>Xã Khánh Dương-Yên Mô-NB</t>
  </si>
  <si>
    <t>Dương Đức Dũng</t>
  </si>
  <si>
    <t>Học Viện tài chính</t>
  </si>
  <si>
    <t>Xã Yên Lâm-Yên Mô-NB</t>
  </si>
  <si>
    <t>Dương Thị Thanh Chi</t>
  </si>
  <si>
    <t>ĐHSPHN 2</t>
  </si>
  <si>
    <t>21,75</t>
  </si>
  <si>
    <t>19,20</t>
  </si>
  <si>
    <t>2700751`9</t>
  </si>
  <si>
    <t>ĐHCN Dệt May HN</t>
  </si>
  <si>
    <t>17,70</t>
  </si>
  <si>
    <t>Dương Thành Đạt</t>
  </si>
  <si>
    <t>17,30</t>
  </si>
  <si>
    <t>Dương xuân Tùng</t>
  </si>
  <si>
    <t>ĐHKD &amp; Công Nghệ - HN</t>
  </si>
  <si>
    <t>Dương Phú Hưng</t>
  </si>
  <si>
    <t>15,80</t>
  </si>
  <si>
    <t>ĐH Hoa Lư- NB</t>
  </si>
  <si>
    <t>15,30</t>
  </si>
  <si>
    <t>Dương Công Hoàng</t>
  </si>
  <si>
    <t>GNTS</t>
  </si>
  <si>
    <t>DDHSP Nghệ Thuật TW</t>
  </si>
  <si>
    <t>ĐH Tài Nguyên &amp; Môi Trường HN</t>
  </si>
  <si>
    <t>16,5</t>
  </si>
  <si>
    <t>Xã Khánh Cư-Huyện Yên Khánh-NB</t>
  </si>
  <si>
    <t>Dương Ngọc Linh</t>
  </si>
  <si>
    <t>ĐHCNTT&amp; TT</t>
  </si>
  <si>
    <t>15,35</t>
  </si>
  <si>
    <t>Xã Kim Chính-Kim Sơn-NB</t>
  </si>
  <si>
    <t>Dương Thị Hồng Hương</t>
  </si>
  <si>
    <t>ĐH Công nghệ dệt may Hà Nội</t>
  </si>
  <si>
    <t>Kim Chính, Kim Sơn, Ninh Bình</t>
  </si>
  <si>
    <t>NINH BÌNH</t>
  </si>
  <si>
    <t>Dương Diệu Hoa</t>
  </si>
  <si>
    <t>P Đông Thành-TPNB</t>
  </si>
  <si>
    <t>Dương Thị Thêm</t>
  </si>
  <si>
    <t>ĐH ngoại ngữ</t>
  </si>
  <si>
    <t>ĐH Hoa Lư</t>
  </si>
  <si>
    <t>Dương Hương Giang</t>
  </si>
  <si>
    <t>Giải Đồng Olympic Toán học Châu Á- Thái Bình Dương Quốc tế</t>
  </si>
  <si>
    <t>P Phúc Thành TP NB-NB</t>
  </si>
  <si>
    <t>Dương Thị Quỳnh Hoa</t>
  </si>
  <si>
    <t>Thầy Thuốc Ưu Tú</t>
  </si>
  <si>
    <t>Dương Hải Sơn</t>
  </si>
  <si>
    <t>Bạch Hạc, Việt Trì, Phú Thọ</t>
  </si>
  <si>
    <t>0164.704.3268</t>
  </si>
  <si>
    <t>Dương Văn Kiên</t>
  </si>
  <si>
    <t>26,8</t>
  </si>
  <si>
    <t>Nghiã Hưng, Vĩnh Tường, Vĩnh Phúc</t>
  </si>
  <si>
    <t>0169.846.4848</t>
  </si>
  <si>
    <t>ĐH Khoa học tư nhiên</t>
  </si>
  <si>
    <t>21,55</t>
  </si>
  <si>
    <t>Thanh Miếu, Việt Trì, Phú Thọ</t>
  </si>
  <si>
    <t>0168.349.3104</t>
  </si>
  <si>
    <t>Dương Đức Tâm</t>
  </si>
  <si>
    <t>HV Hàng không VN</t>
  </si>
  <si>
    <t>Việt Trì, Phú Thọ</t>
  </si>
  <si>
    <t>Dương Đức Nam</t>
  </si>
  <si>
    <t>17,00</t>
  </si>
  <si>
    <t>Năng Yên, Thanh Ba, Phú Thọ</t>
  </si>
  <si>
    <t>0979.291.583</t>
  </si>
  <si>
    <t>Dương Thị Hồng Hà</t>
  </si>
  <si>
    <t>ĐH Thủ dầu 1</t>
  </si>
  <si>
    <t>Tứ Xã, Lâm Thao, Phú Thọ</t>
  </si>
  <si>
    <t>Dương Việt Chiến</t>
  </si>
  <si>
    <t>23,00</t>
  </si>
  <si>
    <t>0974.564.823</t>
  </si>
  <si>
    <t>ĐH Khoa học XH và nhân văn</t>
  </si>
  <si>
    <t>Chuế Lưu, Hạ Hòa, Phú Thọ</t>
  </si>
  <si>
    <t>Dương Hải Hậu</t>
  </si>
  <si>
    <t>HV Chính sách và phát triển</t>
  </si>
  <si>
    <t>Bạch Mai, Hai Bà Trưng, Hà Nội</t>
  </si>
  <si>
    <t>Dương Thị Thu Hậu</t>
  </si>
  <si>
    <t>24,8</t>
  </si>
  <si>
    <t>Khu 3, Đồng Xuân, Thanh Ba, Phú Thọ</t>
  </si>
  <si>
    <t>0167.575.0277</t>
  </si>
  <si>
    <t>ĐH Kinh tế và QTKD</t>
  </si>
  <si>
    <t>Thượng Long, Yên Lập, Phú Thọ</t>
  </si>
  <si>
    <t>Dương Thành Huy</t>
  </si>
  <si>
    <t>ĐH Nông nghiệp</t>
  </si>
  <si>
    <t>Huyện Cẩm Kê, Phú Thọ</t>
  </si>
  <si>
    <t>Dữu Lâu, Việt Trì, Phú Thọ</t>
  </si>
  <si>
    <t>ĐH Công nghiệp Việt Trì</t>
  </si>
  <si>
    <t>Khu 2B, Phú Nham, Phù Ninh, Phú Thọ</t>
  </si>
  <si>
    <t>Dương Gia Vương</t>
  </si>
  <si>
    <t>Sĩ quan Lục quân</t>
  </si>
  <si>
    <t>Khu 4, Phú Nham, Phù Ninh, Phú Thọ</t>
  </si>
  <si>
    <t>Dương Tiên Sinh</t>
  </si>
  <si>
    <t>ĐH Hòa Bình</t>
  </si>
  <si>
    <t>Thôn 7, xã Cao Đinh, Đoan Hùng, Phú Thọ</t>
  </si>
  <si>
    <t>PHÚ THỌ</t>
  </si>
  <si>
    <t>ĐH KHXH Nhân văn</t>
  </si>
  <si>
    <t>Tứ Xã, Lâm Thao</t>
  </si>
  <si>
    <t>01687.301.180</t>
  </si>
  <si>
    <t>0961.722.199</t>
  </si>
  <si>
    <t>Nghĩa Hưng, Vĩnh Tường, Vĩnh Phúc</t>
  </si>
  <si>
    <t>Dương Hữu Phong</t>
  </si>
  <si>
    <t>HV Cảnh sát nhân dân</t>
  </si>
  <si>
    <t>Dương Thị Thùy Duyên</t>
  </si>
  <si>
    <t>Đại học Nha Trang</t>
  </si>
  <si>
    <t>KP Định Thọ 2, TT Phú Hòa, Phú Hòa,  Phú Yên</t>
  </si>
  <si>
    <t>0905.935.109</t>
  </si>
  <si>
    <t>Dương Lê Đức Thịnh</t>
  </si>
  <si>
    <t>Tân Thành, Suối Bạc, Sơn Hòa, Phú Yên</t>
  </si>
  <si>
    <t>0168.823.5472</t>
  </si>
  <si>
    <t>Dương Bảo Phúc</t>
  </si>
  <si>
    <t>ĐH Sư phạm Kỹ thuật TP. Hồ Chí Minh</t>
  </si>
  <si>
    <t>17 Lê Quý Đôn, Phường 4, TP. Tuy Hòa, Phú Yên</t>
  </si>
  <si>
    <t>0123.780.2139</t>
  </si>
  <si>
    <t>Dương Thị Hạnh Nguyên</t>
  </si>
  <si>
    <t>ĐH Giao thông Vận tải TP. Hồ Chí Minh</t>
  </si>
  <si>
    <t>Khu phố 3, P. Phú Thạnh, Tuy Hòa, Phú Yên</t>
  </si>
  <si>
    <t>0167.737.5921</t>
  </si>
  <si>
    <t>Dương Võ Hùng</t>
  </si>
  <si>
    <t>0169.650.2618</t>
  </si>
  <si>
    <t>Dương Thị Mỹ Trinh</t>
  </si>
  <si>
    <t>ĐH Y dược TP. Hồ Chí Minh</t>
  </si>
  <si>
    <t>Đại Phú, Hòa Quang Nam, Phú Hòa, Phú Yên</t>
  </si>
  <si>
    <t>098.406.9094</t>
  </si>
  <si>
    <t>Dương Việt Trường</t>
  </si>
  <si>
    <t>ĐH Dầu khí Việt Nam</t>
  </si>
  <si>
    <t>0169.267.3817</t>
  </si>
  <si>
    <t>Dương Lê Ngọc</t>
  </si>
  <si>
    <t>Sơn Tây, Sơn Thành Tây, Tây Hòa, Phú Yên</t>
  </si>
  <si>
    <t>0987.622.319</t>
  </si>
  <si>
    <t>Đại học Kinh tế - Luật</t>
  </si>
  <si>
    <t>Khu phố 1, P. Phú Lâm, Tuy Hòa, Phú Yên</t>
  </si>
  <si>
    <t>0919.407.771</t>
  </si>
  <si>
    <t>PHÚ YÊN</t>
  </si>
  <si>
    <t>Dương Nhật Thiên</t>
  </si>
  <si>
    <t>ĐH Xây dựng Miền Trung</t>
  </si>
  <si>
    <t>Nho Lâm, Hòa Quang Nam, Phú Hòa, Phú Yên</t>
  </si>
  <si>
    <t>0905.868.333</t>
  </si>
  <si>
    <t>Dương Thị Mỹ Hằng</t>
  </si>
  <si>
    <t>ĐH Nha Trang</t>
  </si>
  <si>
    <t>Phú Nông, Hòa Bình 1, Tây Hòa, Phú Yên</t>
  </si>
  <si>
    <t>0165.127.663</t>
  </si>
  <si>
    <t>Dương Thị Trà My</t>
  </si>
  <si>
    <t>Khu B, TT. Gia Ray, Xuân Lộc, Đồng Nai</t>
  </si>
  <si>
    <t>Dương Thị Minh Thi</t>
  </si>
  <si>
    <t>ĐH Y dược - Đại học Huế</t>
  </si>
  <si>
    <t>Xuân Dục, An Phú, Tuy Hòa, Phú Yên</t>
  </si>
  <si>
    <t>0166.4629.429</t>
  </si>
  <si>
    <t>Dương Thế Lợi</t>
  </si>
  <si>
    <t>ĐH Sư phạm TP. Hồ Chí Minh</t>
  </si>
  <si>
    <t>0917.704.350</t>
  </si>
  <si>
    <t>Dương Thẩm Quỳnh Như</t>
  </si>
  <si>
    <t xml:space="preserve">Đạt giải khuyến khích môn Lịch sử cấp Quốc gia </t>
  </si>
  <si>
    <t>Tân Hội, Sơn Hội, Sơn Hòa, Phú Yên</t>
  </si>
  <si>
    <t>Dương Thị Hồng Thắm</t>
  </si>
  <si>
    <t>Học viên Cán bộ TPHCM</t>
  </si>
  <si>
    <t>Tây Trạch - Bố Trạch -QB</t>
  </si>
  <si>
    <t>01698 860444</t>
  </si>
  <si>
    <t>ĐH Kinh tế HCM</t>
  </si>
  <si>
    <t>Hòan Trạch - Bố Trạch-QB</t>
  </si>
  <si>
    <t>01695292433</t>
  </si>
  <si>
    <t>Đại học TP HCM</t>
  </si>
  <si>
    <t>Sơn Thủy - Lệ Thủy</t>
  </si>
  <si>
    <t>01648804383</t>
  </si>
  <si>
    <t>Dương Nhật Nam</t>
  </si>
  <si>
    <t>Lộc Thủy - Lệ Thủy</t>
  </si>
  <si>
    <t>0164537589</t>
  </si>
  <si>
    <t>ĐH Kiểm soát Hà Nội</t>
  </si>
  <si>
    <t>Tân Thủy - Lệ Thủy-QB</t>
  </si>
  <si>
    <t>0905 273694</t>
  </si>
  <si>
    <t>Dương Bảo Châu</t>
  </si>
  <si>
    <t>04008277</t>
  </si>
  <si>
    <t>Tân Ninh - Quảng Ninh-QB</t>
  </si>
  <si>
    <t>Đại học Y Đằ Nẵng</t>
  </si>
  <si>
    <t>0986489970</t>
  </si>
  <si>
    <t>Dương Phan Anh Tuấn</t>
  </si>
  <si>
    <t>Đại học BK Đà Nẵng</t>
  </si>
  <si>
    <t>Đồng Mỹ - Đồng Hới-QB</t>
  </si>
  <si>
    <t>0973 201143</t>
  </si>
  <si>
    <t>Dương Thị Bích Thủy</t>
  </si>
  <si>
    <t>ĐH ngoại ngữ Huế</t>
  </si>
  <si>
    <t>Đại Trạch-Bố Trạch-QB</t>
  </si>
  <si>
    <t>09646047240</t>
  </si>
  <si>
    <t>Dương Nguyễn Huyền Trang</t>
  </si>
  <si>
    <t>ĐH Luật TP HCM</t>
  </si>
  <si>
    <t>Đồng Trạch-Bố Trạch-QB</t>
  </si>
  <si>
    <t>01687830095</t>
  </si>
  <si>
    <t>Dương Anh Nhật Tiến</t>
  </si>
  <si>
    <t>Mai Thủy- Lệ Thủy-QB</t>
  </si>
  <si>
    <t>0968 127237</t>
  </si>
  <si>
    <t>01225526679</t>
  </si>
  <si>
    <t>Hoa Thủy - Lệ Thủy-QB</t>
  </si>
  <si>
    <t>01228550172</t>
  </si>
  <si>
    <t>Dương Thị Hân</t>
  </si>
  <si>
    <t>ĐH KT Y Đà Nẵng</t>
  </si>
  <si>
    <t>Xuân Thủy - Lệ Thủy</t>
  </si>
  <si>
    <t>0982250741</t>
  </si>
  <si>
    <t>0914963609</t>
  </si>
  <si>
    <t>Dương Anh Ngọc</t>
  </si>
  <si>
    <t>HVAN.0023</t>
  </si>
  <si>
    <t>Học viện âm nhạc Huế</t>
  </si>
  <si>
    <t>Thanh Thủy - Lệ Thủy</t>
  </si>
  <si>
    <t>0935263980</t>
  </si>
  <si>
    <t>01676665574</t>
  </si>
  <si>
    <t>Dương Thị Tú Yên</t>
  </si>
  <si>
    <t>01658079089</t>
  </si>
  <si>
    <t>Dương Thị Kiều Trinh</t>
  </si>
  <si>
    <t>Quảng Xuân - Quảng Trạch</t>
  </si>
  <si>
    <t>Dương Thị Sương</t>
  </si>
  <si>
    <t>Dương Thị Thanh Ngân</t>
  </si>
  <si>
    <t>Đại học KT - Huế</t>
  </si>
  <si>
    <t>0916755052</t>
  </si>
  <si>
    <t>ĐH Nghệ thuật Huế</t>
  </si>
  <si>
    <t>Dương Thị Mỹ Nhi</t>
  </si>
  <si>
    <t>Đại học Luật - Huế</t>
  </si>
  <si>
    <t>01638760300</t>
  </si>
  <si>
    <t>Dương Thị Liễu</t>
  </si>
  <si>
    <t>01639244233</t>
  </si>
  <si>
    <t>Đại học Kinh tế Huế</t>
  </si>
  <si>
    <t>Nam Lý - Đồng Hới - QB</t>
  </si>
  <si>
    <t>0919 890932</t>
  </si>
  <si>
    <t>0919 890392</t>
  </si>
  <si>
    <t>Dương Khánh Vy</t>
  </si>
  <si>
    <t>Trung Trạch-Bố Trạch-Qb</t>
  </si>
  <si>
    <t>0977649755</t>
  </si>
  <si>
    <t>Dương Thị Thúy Hiền</t>
  </si>
  <si>
    <t>Đại học Quảng Bình</t>
  </si>
  <si>
    <t>Mai Thủy Lệ Thủy-QB</t>
  </si>
  <si>
    <t>0905 008939</t>
  </si>
  <si>
    <t>Dương Thị Thuyên</t>
  </si>
  <si>
    <t>01666723828</t>
  </si>
  <si>
    <t>Dương Thị Vui</t>
  </si>
  <si>
    <t>0869125170</t>
  </si>
  <si>
    <t>01678685433</t>
  </si>
  <si>
    <t>Dương Công Bảo Hoàng</t>
  </si>
  <si>
    <t>0985724457</t>
  </si>
  <si>
    <t>ĐH Sư phạm Huế</t>
  </si>
  <si>
    <t>ĐH Hàng Hải</t>
  </si>
  <si>
    <t>Dương Thị Hồng</t>
  </si>
  <si>
    <t>ĐH Quảng Bình</t>
  </si>
  <si>
    <t>Dương Thanh Ngoan</t>
  </si>
  <si>
    <t>Đại học  Huế</t>
  </si>
  <si>
    <t>Dương Thị Kiều Loan</t>
  </si>
  <si>
    <t>Đại học SP Huế</t>
  </si>
  <si>
    <t>01647307332</t>
  </si>
  <si>
    <t>ĐHKT Huế</t>
  </si>
  <si>
    <t>01634999363</t>
  </si>
  <si>
    <t>Dương Viết Khải</t>
  </si>
  <si>
    <t>Đại học KH Tự nhiên HCM</t>
  </si>
  <si>
    <t xml:space="preserve"> Yên Thế - PLeiKu-Gia Lai</t>
  </si>
  <si>
    <t>23126687</t>
  </si>
  <si>
    <t>QUẢNG BÌNH</t>
  </si>
  <si>
    <t>ĐH Công nghiệp TP HCM</t>
  </si>
  <si>
    <t>0168783095</t>
  </si>
  <si>
    <t>0981555157</t>
  </si>
  <si>
    <t>01293658823</t>
  </si>
  <si>
    <t>ĐH Đông Á</t>
  </si>
  <si>
    <t>Dương Minh Nhật</t>
  </si>
  <si>
    <t>Lĩnh Nam, Hoàng Mai, Hà Nội</t>
  </si>
  <si>
    <t>0989540436</t>
  </si>
  <si>
    <t>ĐH Văn hóa- TP HCM</t>
  </si>
  <si>
    <t>Hòa Trạch-Bố Trạch-QB</t>
  </si>
  <si>
    <t>SP Mỹ thuật Huế</t>
  </si>
  <si>
    <t>Dương Nguyễn Mỹ Hạnh</t>
  </si>
  <si>
    <t>Đại học sư phạm Huế</t>
  </si>
  <si>
    <t>Phú Trạch-Bố Trạch-QB</t>
  </si>
  <si>
    <t>Dương Thị Thương</t>
  </si>
  <si>
    <t>Xuân Thủy - Lệ Thủy-Qb</t>
  </si>
  <si>
    <t>Dương Đệ Đức</t>
  </si>
  <si>
    <t>Dương Thị Hồng Liên</t>
  </si>
  <si>
    <t>Đại học Luật TP HCM</t>
  </si>
  <si>
    <t>Mai Thủy- Tân Thủy -QB</t>
  </si>
  <si>
    <t>Sơn Thủy-Lệ Thủy-QB</t>
  </si>
  <si>
    <t>HVHCQG TP HCM</t>
  </si>
  <si>
    <t>44197000236</t>
  </si>
  <si>
    <t>Dương Thái Hùng</t>
  </si>
  <si>
    <t>ĐH Phan Châu Trinh</t>
  </si>
  <si>
    <t>Dương Thị Thu Thảo</t>
  </si>
  <si>
    <t>Đại  học SP Quảng Bình</t>
  </si>
  <si>
    <t>Tân Ninh-Quảng Ninh-QB</t>
  </si>
  <si>
    <t xml:space="preserve">Khu phố 4, P.Hiệp Phú, Q. 9, Tp HCM            </t>
  </si>
  <si>
    <t>025741888</t>
  </si>
  <si>
    <t>Dương Nhật Đức</t>
  </si>
  <si>
    <t>Đại học Nông Lâm, Đại học Huế</t>
  </si>
  <si>
    <t>194538794</t>
  </si>
  <si>
    <t>Dương Thanh Mừng</t>
  </si>
  <si>
    <t xml:space="preserve">Tiến sĩ chuyên nghành Lịch sử Việt Nam </t>
  </si>
  <si>
    <t>Tây Trạch - Bố Trạch - Qb</t>
  </si>
  <si>
    <t>Dương Đỗ Quốc</t>
  </si>
  <si>
    <t>ĐH Quy nhơn</t>
  </si>
  <si>
    <t>Điện Phương-Điện Bàn</t>
  </si>
  <si>
    <t>ĐH Quảng Nam</t>
  </si>
  <si>
    <t>Điện Phương -Điện Bàn</t>
  </si>
  <si>
    <t>Dương Gia Huân</t>
  </si>
  <si>
    <t>Dương Khánh Nguyên</t>
  </si>
  <si>
    <t>Điện An -Điện Bàn</t>
  </si>
  <si>
    <t>Dương Hiển Pháp</t>
  </si>
  <si>
    <t>Điện Phong - Điện Bàn</t>
  </si>
  <si>
    <t>Dương Thị Tra My</t>
  </si>
  <si>
    <t>ĐH Duy Tân</t>
  </si>
  <si>
    <t>Điện Minh - Điện Bàn</t>
  </si>
  <si>
    <t>Dương Quang Thắng</t>
  </si>
  <si>
    <t>Dương Công Châu</t>
  </si>
  <si>
    <t>DVL015397</t>
  </si>
  <si>
    <t>ĐH Văn Lang</t>
  </si>
  <si>
    <t>Dương Thị Nghị</t>
  </si>
  <si>
    <t>Điện Phong -Điện Bàn</t>
  </si>
  <si>
    <t>Dương Ngọc Trinh</t>
  </si>
  <si>
    <t>Dương Thị Kiều Anh</t>
  </si>
  <si>
    <t>M5D5682</t>
  </si>
  <si>
    <t>Đại học kinh doanh và công nghệ Hà Nội</t>
  </si>
  <si>
    <t>Dương Phú Thiện</t>
  </si>
  <si>
    <t>Dương Thị Tường Vi</t>
  </si>
  <si>
    <t>HươngAn-Quế Sơn-Qn</t>
  </si>
  <si>
    <t>Dương Thị Diệu Hiền</t>
  </si>
  <si>
    <t>Dương Bảo Thi</t>
  </si>
  <si>
    <t>Dương Thị Thanh Sương</t>
  </si>
  <si>
    <t>ĐH Y Tp HCM</t>
  </si>
  <si>
    <t>ĐH YDượcTpHCM</t>
  </si>
  <si>
    <t>Dương Văn Lâm</t>
  </si>
  <si>
    <t>KV2NT</t>
  </si>
  <si>
    <t>Dương Nguyệt Ánh</t>
  </si>
  <si>
    <t>Tp Tam Kỳ- QNam</t>
  </si>
  <si>
    <t>Dương Văn Nhật</t>
  </si>
  <si>
    <t>TT Ái Nghĩa -  Đại Lộc</t>
  </si>
  <si>
    <t>Đại Phong – Đại Lộc</t>
  </si>
  <si>
    <t>ĐH Duy Tân Đà Nẵng</t>
  </si>
  <si>
    <t>Đại Sơn – Đại Lộc</t>
  </si>
  <si>
    <t>Dương Hiển Phú</t>
  </si>
  <si>
    <t>MN 52310205</t>
  </si>
  <si>
    <t>HV cán bộ Tp HCM</t>
  </si>
  <si>
    <t>Duy Thành-Duy Xuyên</t>
  </si>
  <si>
    <t>Điện Hòa-Điện Bàn</t>
  </si>
  <si>
    <t>Dương Viết Qúy</t>
  </si>
  <si>
    <t>Dương Ngọc Lâm</t>
  </si>
  <si>
    <t>ĐH  Huế</t>
  </si>
  <si>
    <t>Bình Qúy- Thăng Bình</t>
  </si>
  <si>
    <t>ĐH Y Khoa Đà Nẵng</t>
  </si>
  <si>
    <t>Bình Phục- Thăng Bình</t>
  </si>
  <si>
    <t>ĐH KT Tp HCM</t>
  </si>
  <si>
    <t>Bình Định Nam-TBình</t>
  </si>
  <si>
    <t>Dương Thị Ngọc Hòa</t>
  </si>
  <si>
    <t>ĐH  Đà Nẵng</t>
  </si>
  <si>
    <t>Bình Nguyên - TBình</t>
  </si>
  <si>
    <t>Dương Thu Na</t>
  </si>
  <si>
    <t>Dương Như Linh</t>
  </si>
  <si>
    <t>Bình Trị - Thăng Bình</t>
  </si>
  <si>
    <t>Dương Thị Huỳnh Như</t>
  </si>
  <si>
    <t>ĐH Kiến Trúc ĐN</t>
  </si>
  <si>
    <t>TT Hà Lam- TBình</t>
  </si>
  <si>
    <t>ĐH Nông Lâm HCM</t>
  </si>
  <si>
    <t>Bình Nguyên- TBình</t>
  </si>
  <si>
    <t>Dương Thị Thảo Uyên</t>
  </si>
  <si>
    <t>Đại học lao động - Xã hội ( CSII)</t>
  </si>
  <si>
    <t>Dương Thị Thủy Triều</t>
  </si>
  <si>
    <t>ĐH  công nghệ TP HCM</t>
  </si>
  <si>
    <t>Bình Qúy- TBình</t>
  </si>
  <si>
    <t>Dương Trung Ninh</t>
  </si>
  <si>
    <t>Dương Thị Nhật Quyên</t>
  </si>
  <si>
    <t>Bình Tú- TBình</t>
  </si>
  <si>
    <t>Dương Văn Đô</t>
  </si>
  <si>
    <t>Bình Trung- TBình</t>
  </si>
  <si>
    <t>Dương Mỹ Lê</t>
  </si>
  <si>
    <t>Thăng Bình- QN</t>
  </si>
  <si>
    <t>Dương Ngọc Trường</t>
  </si>
  <si>
    <t>Bình Qúy -TBình</t>
  </si>
  <si>
    <t>ĐH CN Tp HCM</t>
  </si>
  <si>
    <t>Bình Chánh  -TBình</t>
  </si>
  <si>
    <t>Dương Thành Tín</t>
  </si>
  <si>
    <t>ĐH GTVT Tp HCM</t>
  </si>
  <si>
    <t>Bình Trung –TBình</t>
  </si>
  <si>
    <t>ĐH Văn Lang HCM</t>
  </si>
  <si>
    <t>Bình Chánh -TBình</t>
  </si>
  <si>
    <t>Dương Hoàng Cẩm Sương</t>
  </si>
  <si>
    <t>ĐH NN Đà Nẵng</t>
  </si>
  <si>
    <t>P An Phú- Tam Kỳ</t>
  </si>
  <si>
    <t>Dương Văn Thanh Bình</t>
  </si>
  <si>
    <t>P Phước Hòa- Tam Kỳ</t>
  </si>
  <si>
    <t>Dương Văn Đáng</t>
  </si>
  <si>
    <t>Dương Nguyễn Hoài Linh</t>
  </si>
  <si>
    <t>Dương Quang  Hiền</t>
  </si>
  <si>
    <t>Đại học RMIT</t>
  </si>
  <si>
    <t>Tam Nghĩa- Núi Thành</t>
  </si>
  <si>
    <t>Dương Huỳnh Cẩm Thúy</t>
  </si>
  <si>
    <t>ĐH Sư Phạm HCM</t>
  </si>
  <si>
    <t>Dương Thị Vân Chi</t>
  </si>
  <si>
    <t>Dương Thị Nhân</t>
  </si>
  <si>
    <t>Dương Công Đình</t>
  </si>
  <si>
    <t>Tam Vinh – Phú Ninh</t>
  </si>
  <si>
    <t>Dương Nguyễn Thanh Thương</t>
  </si>
  <si>
    <t>Dương Thị Xuyến</t>
  </si>
  <si>
    <t>ĐH Kinh tế TpHCM</t>
  </si>
  <si>
    <t>Dương Tấn Long</t>
  </si>
  <si>
    <t>ĐH Y Dược Đà Nẵng</t>
  </si>
  <si>
    <t>Dương Tấn Minh</t>
  </si>
  <si>
    <t>ĐH Kỹ thuật y dược Đà Nẵng</t>
  </si>
  <si>
    <t>Bình Lâm – Hiệp Đức</t>
  </si>
  <si>
    <t>Dương Thị Lợi</t>
  </si>
  <si>
    <t>ĐH Kinh tế ĐNẵng</t>
  </si>
  <si>
    <t>Dương Tấn Danh</t>
  </si>
  <si>
    <t>ĐH Sĩ quan lục quân</t>
  </si>
  <si>
    <t>Dương Thị Hồng Hường</t>
  </si>
  <si>
    <t>Dương Tấn Trí</t>
  </si>
  <si>
    <t>Dương Minh Vương</t>
  </si>
  <si>
    <t>18.7</t>
  </si>
  <si>
    <t>Khối phố 3, Trường Xuân, Tam Kỳ, Quảng Nam</t>
  </si>
  <si>
    <t>Dương Nữ Huỳnh Linh</t>
  </si>
  <si>
    <t>19.25</t>
  </si>
  <si>
    <t>An Mỹ, TP Tam Kỳ, Quảng Nam</t>
  </si>
  <si>
    <t>01645696323</t>
  </si>
  <si>
    <t>Dương Tấm Bảo</t>
  </si>
  <si>
    <t>04009648</t>
  </si>
  <si>
    <t>20</t>
  </si>
  <si>
    <t>Hòa Cường, Quận Hải Châu, TP Đà Nẵng</t>
  </si>
  <si>
    <t>QUẢNG NAM</t>
  </si>
  <si>
    <t>Đại học Đông Á</t>
  </si>
  <si>
    <t>Trường Xuân, Tam Kỳ, Quảng Nam</t>
  </si>
  <si>
    <t>0985748050</t>
  </si>
  <si>
    <t>Dương Thị Kim Ly</t>
  </si>
  <si>
    <t>Hương An, Quế Sơn, Quảng Nam</t>
  </si>
  <si>
    <t>0163797838</t>
  </si>
  <si>
    <t>Dương Thị Thanh Hải</t>
  </si>
  <si>
    <t>Điện Phong-Điện Bàn QN</t>
  </si>
  <si>
    <t>ĐH Sư Phạm, đại học Huế</t>
  </si>
  <si>
    <t>ĐiệnPhương-ĐiệnBàn QN</t>
  </si>
  <si>
    <t>Dương Thị Anh Thơ</t>
  </si>
  <si>
    <t>ĐH khoa học, đại học Huế</t>
  </si>
  <si>
    <t>Dương Thị Mỹ</t>
  </si>
  <si>
    <t>ĐH Y Dược- ĐH Huế</t>
  </si>
  <si>
    <t>Dương Quốc Tín</t>
  </si>
  <si>
    <t>ĐH CNTT HCM</t>
  </si>
  <si>
    <t>P An Xuân- Tam Kỳ</t>
  </si>
  <si>
    <t>Dương Thị Va</t>
  </si>
  <si>
    <t>ĐH Lâm Nghiệp HCM</t>
  </si>
  <si>
    <t>Dương Thị Trinh</t>
  </si>
  <si>
    <t>Tam Quang- Núi Thành</t>
  </si>
  <si>
    <t>Dương Bảo Hân</t>
  </si>
  <si>
    <t>ĐH Nông Lâm, đại học Huế</t>
  </si>
  <si>
    <t>TT Núi Thành</t>
  </si>
  <si>
    <t>Dương Văn Tường</t>
  </si>
  <si>
    <t>ĐH TDTT Đà Nẵng</t>
  </si>
  <si>
    <t>Dương Thị Hà Mỹ</t>
  </si>
  <si>
    <t>Tam Dân – Phú Ninh</t>
  </si>
  <si>
    <t>Dương Thị  Kim Tuyến</t>
  </si>
  <si>
    <t>Đại học Quảng Nam</t>
  </si>
  <si>
    <t>TT  Ải Nghĩa, Đại Lộc, Quảng Nam</t>
  </si>
  <si>
    <t>Dương Thị Ánh Phượng</t>
  </si>
  <si>
    <t>Học viện Hành chính quốc gia</t>
  </si>
  <si>
    <t>Hà Lam, Thăng Bình, Quảng Nam</t>
  </si>
  <si>
    <t>Dương Thị Thu Thủy</t>
  </si>
  <si>
    <t>Bình Chánh, Thăng Bình, Quảng Nam</t>
  </si>
  <si>
    <t>Dương Thị Mỹ Phương</t>
  </si>
  <si>
    <t>Bình An,  Thăng Bình , Quảng Nam</t>
  </si>
  <si>
    <t>0971615393\</t>
  </si>
  <si>
    <t>Dương Thị Bích Thư</t>
  </si>
  <si>
    <t>Đại học Kinh thế Tp HCM</t>
  </si>
  <si>
    <t>Hòa Hương,  Tam Kỳ, Quảng Nam</t>
  </si>
  <si>
    <t>01232200230</t>
  </si>
  <si>
    <t>Dương Thị Lên</t>
  </si>
  <si>
    <t>Đại học Y dược Tp HCM</t>
  </si>
  <si>
    <t>Tam Xuân I, Núi Thành, Quảng Nam</t>
  </si>
  <si>
    <t>Dương Thị Bích Luận</t>
  </si>
  <si>
    <t>Đại học kỹ thuật- hậu cần công an nhân dân</t>
  </si>
  <si>
    <t>Đàn Trung, Tam Đã, Phú Ninh, Quảng Nam</t>
  </si>
  <si>
    <t xml:space="preserve"> Đại học công nghiệp thực phẩm T p HCM</t>
  </si>
  <si>
    <t>Nhứt Tây, Bình Nam, Huyện Hiệp Đức, Quảng Nam</t>
  </si>
  <si>
    <t xml:space="preserve">  </t>
  </si>
  <si>
    <t>Dương Đạt</t>
  </si>
  <si>
    <t>Hòa Thuận, Tam Kỳ, Quảng Nam</t>
  </si>
  <si>
    <t>205836777</t>
  </si>
  <si>
    <t>0905625978</t>
  </si>
  <si>
    <t>Dương Tấn Hùng</t>
  </si>
  <si>
    <t>An Xuân, Tam Kỳ, Quảng Nam</t>
  </si>
  <si>
    <t>205773899</t>
  </si>
  <si>
    <t>0903527504</t>
  </si>
  <si>
    <t>Đại học Kỹ thuật Y Dược Đà Nẵng</t>
  </si>
  <si>
    <t>Xã An Hải, huyện Lý Sơn, tỉnh Quảng Ngãi</t>
  </si>
  <si>
    <t>0975574353</t>
  </si>
  <si>
    <t xml:space="preserve"> Q UẢNG NGÃI</t>
  </si>
  <si>
    <t>Dương Chí Cường</t>
  </si>
  <si>
    <t>Giải Ba môn Hóa học_Kỳ thi chọn học sinh giỏi quốc gia THPT năm 2017</t>
  </si>
  <si>
    <t>P.Trần Phú, Tp. Quảng Ngãi, tỉnh Quảng Ngãi</t>
  </si>
  <si>
    <t>0917914379</t>
  </si>
  <si>
    <t>Huy chương Vàng bài Roi Thái Sơn Nam_Giải trẻ và thiếu niên Võ cổ truyền toàn quốc lần thứ XVIII</t>
  </si>
  <si>
    <t>P.Quảng Phú, Tp. Quảng Ngãi, tỉnh Quảng Ngãi</t>
  </si>
  <si>
    <t>Giấy Khai sinh số 152</t>
  </si>
  <si>
    <t>0919351317</t>
  </si>
  <si>
    <t>Dương Uyển Nhi</t>
  </si>
  <si>
    <t>Huy chương Bạc Binh khí ngắn Nữ _Giải trẻ và thiếu niên Võ cổ truyền toàn quốc lần thứ XVIII</t>
  </si>
  <si>
    <t>Thị trấn La Hà, huyện Tư Nghĩa, tỉnh Quảng Ngãi</t>
  </si>
  <si>
    <t>Giấy Khai sinh số 187</t>
  </si>
  <si>
    <t>QUẢNG NGÃI</t>
  </si>
  <si>
    <t>Bình Thới, Bình Sơn, Quảng Ngãi</t>
  </si>
  <si>
    <t>0975853549</t>
  </si>
  <si>
    <t>Dương Nữ Quỳnh Chi</t>
  </si>
  <si>
    <t>ĐH Kinh Tế TP HCM</t>
  </si>
  <si>
    <t>0905344011</t>
  </si>
  <si>
    <t>Dương Thị Thanh Hiền</t>
  </si>
  <si>
    <t>ĐH Bách Khoa ĐàNẵng</t>
  </si>
  <si>
    <t>01685195035</t>
  </si>
  <si>
    <t>Dương Đình Yên</t>
  </si>
  <si>
    <t>Bình Thuận, Bình Sơn, Quảng Ngãi</t>
  </si>
  <si>
    <t>01669086383</t>
  </si>
  <si>
    <t>Dương Quang Khánh</t>
  </si>
  <si>
    <t>Bình Hải, Bình Sơn, Quảng Ngãi</t>
  </si>
  <si>
    <t>0935534742</t>
  </si>
  <si>
    <t>Dương Thanh Phát</t>
  </si>
  <si>
    <t>An Hải, Lý Sơn, Quảng Ngãi</t>
  </si>
  <si>
    <t>ĐH Y Dược_ĐH Huế</t>
  </si>
  <si>
    <t>Dương Thiên Long</t>
  </si>
  <si>
    <t>DVL011873</t>
  </si>
  <si>
    <t>Dương Trần Anh Tuấn</t>
  </si>
  <si>
    <t>ĐH Kinh tế_ĐH Huế</t>
  </si>
  <si>
    <t>Dương Hoàng Kỳ</t>
  </si>
  <si>
    <t>ĐH Bách Khoa Tp.HCM</t>
  </si>
  <si>
    <t>P.Trương Quang Trọng, Tp. Quảng Ngãi, tỉnh Quảng Ngãi</t>
  </si>
  <si>
    <t>01652235674</t>
  </si>
  <si>
    <t>Dương Hoàng Kiều</t>
  </si>
  <si>
    <t>ĐH Kinh tế-Luật
ĐHQG Tp HCM</t>
  </si>
  <si>
    <t>Dương Trần Sơn Long</t>
  </si>
  <si>
    <t>ĐH Công nghệ TT
ĐHQG Tp HCM</t>
  </si>
  <si>
    <t>0973497147</t>
  </si>
  <si>
    <t>Dương Trần Thanh Hương</t>
  </si>
  <si>
    <t>P.Trần Hưng Đạo, Tp. Quảng Ngãi, tỉnh Quảng Ngãi</t>
  </si>
  <si>
    <t>01656031968</t>
  </si>
  <si>
    <t>Dương Lê Khánh Linh</t>
  </si>
  <si>
    <t>ĐH Mở Tp.HCM</t>
  </si>
  <si>
    <t>01234911768</t>
  </si>
  <si>
    <t>Đại học Ngoại thương</t>
  </si>
  <si>
    <t>P. Phong Cốc, TX.  Quảng Yên, Quảng Ninh</t>
  </si>
  <si>
    <t>101336939</t>
  </si>
  <si>
    <t>Dương Doãn Tùng</t>
  </si>
  <si>
    <t>TX. Đông Triều, Quảng Ninh</t>
  </si>
  <si>
    <t>022099003141</t>
  </si>
  <si>
    <t>Đại học y Hải Phòng</t>
  </si>
  <si>
    <t>Xã Cẩm La, TX. Quảng Yên, Quảng Ninh</t>
  </si>
  <si>
    <t>022199002412</t>
  </si>
  <si>
    <t>Dương Hoàng Long</t>
  </si>
  <si>
    <t>Dương Thanh Xuân</t>
  </si>
  <si>
    <t>tổ 13 khu 2, Cao Thắng Hạ Long, Quảng Ninh</t>
  </si>
  <si>
    <t>022199004757</t>
  </si>
  <si>
    <t>022198002319</t>
  </si>
  <si>
    <t>QUẢNG NINH</t>
  </si>
  <si>
    <t>Dương Văn Hướng</t>
  </si>
  <si>
    <t>Có tác phẩm xuất sắc về Văn học, nghệ thuật, góp phần vào sự nghiệp xây dựng Xã hội Chủ nghĩa và bảo vệ tổ quốc với tác phẩm Tiểu thuyết Bến Không Chồng</t>
  </si>
  <si>
    <t>T6K6, Yết Kiêu, Hạ Long, Quảng Ninh</t>
  </si>
  <si>
    <t>Tốt nghiệp loại xuất sắc trường đại học Lâm nghiệp</t>
  </si>
  <si>
    <t>Hồng Phong, Đông Triều, Quảng Ninh</t>
  </si>
  <si>
    <t>Dương Thị Thanh Bình</t>
  </si>
  <si>
    <t>Gio Linh- Quảng Trị</t>
  </si>
  <si>
    <t>Dương Bá Hùng</t>
  </si>
  <si>
    <t>Đại học Quốc gia TP HCM</t>
  </si>
  <si>
    <t>Dương Quốc Giàu</t>
  </si>
  <si>
    <t>Hải Lăng- Quảng Trị</t>
  </si>
  <si>
    <t>Đại học Công nghệ TP HCM</t>
  </si>
  <si>
    <t>16,75</t>
  </si>
  <si>
    <t>Tp Đông Hà- Quảng Trị</t>
  </si>
  <si>
    <t>Đại học Mở TP HCM</t>
  </si>
  <si>
    <t>Triệu Phong- Quảng Trị</t>
  </si>
  <si>
    <t>19,3</t>
  </si>
  <si>
    <t>Vĩnh Linh- Quảng Trị</t>
  </si>
  <si>
    <t>Dương Hoài Nam</t>
  </si>
  <si>
    <t>Trường Sỹ quan Chính trị</t>
  </si>
  <si>
    <t>Dương Văn Hải</t>
  </si>
  <si>
    <t>Học viện hậu cần</t>
  </si>
  <si>
    <t>Dương Văn Lợi</t>
  </si>
  <si>
    <t>Đại nhọc Huế</t>
  </si>
  <si>
    <t>Học viện TTN Việt Nam</t>
  </si>
  <si>
    <t>Dương Văn Phúc</t>
  </si>
  <si>
    <t>Học viện kỷ thuật mật mã</t>
  </si>
  <si>
    <t>21,25</t>
  </si>
  <si>
    <t>Dương Duy Anh</t>
  </si>
  <si>
    <t>Đại học TT liên lạc</t>
  </si>
  <si>
    <t>Dương Thị Lành</t>
  </si>
  <si>
    <t>Hướng Hóa- Quảng Trị</t>
  </si>
  <si>
    <t>Dương Bá Phong</t>
  </si>
  <si>
    <t>Dương Nữ Ni Liên</t>
  </si>
  <si>
    <t>Đại học QG TP HCM</t>
  </si>
  <si>
    <t>Dương Ngọc Dung</t>
  </si>
  <si>
    <t>Dương Thanh Diệu My</t>
  </si>
  <si>
    <t>Dương Diệu Hằng</t>
  </si>
  <si>
    <t>17,45</t>
  </si>
  <si>
    <t>26,9</t>
  </si>
  <si>
    <t>Cam Lộ- Quảng Trị</t>
  </si>
  <si>
    <t>Dương Thị My Ni</t>
  </si>
  <si>
    <t>Dương Thị Thảo Sương</t>
  </si>
  <si>
    <t>20,25</t>
  </si>
  <si>
    <t>Dương Đức Lợi</t>
  </si>
  <si>
    <t>23,50</t>
  </si>
  <si>
    <t>Dương Phước Sang</t>
  </si>
  <si>
    <t>Đông Hà- Quảng Trị</t>
  </si>
  <si>
    <t>Dương Thị Thanh Trang</t>
  </si>
  <si>
    <t>Đại học Kiến trúc Đà Nẵng</t>
  </si>
  <si>
    <t>Dương Thị Y Thơ</t>
  </si>
  <si>
    <t>Đại học HUế</t>
  </si>
  <si>
    <t>QUẢNG TRỊ</t>
  </si>
  <si>
    <t>Đại học tổng hợp Quốc phòng tại Campu chia</t>
  </si>
  <si>
    <t>SVgiỏi</t>
  </si>
  <si>
    <t>Đông Lễ- TP Đông Hà- Quảng Trị</t>
  </si>
  <si>
    <t>Dương Thị Minh Lộc</t>
  </si>
  <si>
    <t>SVGiỏi</t>
  </si>
  <si>
    <t>Hải Chánh- Hải Lăng- Quảng Trị</t>
  </si>
  <si>
    <t>Dương Thị Khánh Ly</t>
  </si>
  <si>
    <t>SV xuất sắc</t>
  </si>
  <si>
    <t>Dương Việt Anh</t>
  </si>
  <si>
    <t>Đại học An ninh nhân dân</t>
  </si>
  <si>
    <t>Vĩnh Kim- Vĩnh Linh- Quảng Trị</t>
  </si>
  <si>
    <t>Dương Bá Hải</t>
  </si>
  <si>
    <t>Gio Hòa- Gio Linh- Quảng Trị</t>
  </si>
  <si>
    <t>ĐH Bách khoa – ĐH Đà Nẵng</t>
  </si>
  <si>
    <t>Triệu Đông - Triệu Phong – Quảng Trị</t>
  </si>
  <si>
    <t>QUẢNG TR Ị</t>
  </si>
  <si>
    <t>Dương Trung Nghĩa</t>
  </si>
  <si>
    <t>Tiến Sĩ khoa học tự nhiên ( Loại giỏi )</t>
  </si>
  <si>
    <t>Vân An- Đông Lễ- TP Đông Hà- Quảng Trị</t>
  </si>
  <si>
    <t>HV Phòng không – Không quân</t>
  </si>
  <si>
    <t>Đông Dương, Đông Hưng, Thái Bình</t>
  </si>
  <si>
    <t>Dương Thị Thùy Vân</t>
  </si>
  <si>
    <t>ĐH Y Thái Bình</t>
  </si>
  <si>
    <t>Đông Hòa, TP Thái Bình</t>
  </si>
  <si>
    <t>Dương Tiến Thắng</t>
  </si>
  <si>
    <t>Đông Hòa, Tp Thái Bình</t>
  </si>
  <si>
    <t>Đông Xuân, Đông Hưng, Thái Bình</t>
  </si>
  <si>
    <t>HV Báo chí tuyên truyền</t>
  </si>
  <si>
    <t>Trần Trung Khải – TP Nam Định</t>
  </si>
  <si>
    <t>Dương Phương Nam</t>
  </si>
  <si>
    <t>ĐH Công nghệ Thông tin Quốc gia Hà Nội</t>
  </si>
  <si>
    <t>Lê Lợi, Kiến Xương, Thái Bình</t>
  </si>
  <si>
    <t>Dương Xuân Thắng</t>
  </si>
  <si>
    <t>ĐH Khoa học tự nhiên Quốc gia Hà Nội</t>
  </si>
  <si>
    <t>An Bồi, Kiến Xương, Thái Bình</t>
  </si>
  <si>
    <t>Dương Thị Tú Anh</t>
  </si>
  <si>
    <t>Học viên chính trị quốc gia. Học viện báo trí tuyên truyền</t>
  </si>
  <si>
    <t>Thụy Liên, Thái Thụy, Thái Bình</t>
  </si>
  <si>
    <t>Dương Trịnh Diệu Anh</t>
  </si>
  <si>
    <t>Học viện báo chí. Học viện Chính trị quốc gia</t>
  </si>
  <si>
    <t>ĐH ngoại ngữ. ĐH quốc gia Hà Nội</t>
  </si>
  <si>
    <t>Khu phố I, Quảng Yên, Quảng Ninh</t>
  </si>
  <si>
    <t>Dương Thị Hồng Minh</t>
  </si>
  <si>
    <t>Bách khoa Hà Nội</t>
  </si>
  <si>
    <t>Song An, Vũ Thư, Thái Bình</t>
  </si>
  <si>
    <t>Mã số Sinh viên: 20174948</t>
  </si>
  <si>
    <t>Song an, Vũ Thư, Thái Bình</t>
  </si>
  <si>
    <t>Dương Quang Nhật</t>
  </si>
  <si>
    <t>ĐH kiểm sát HN</t>
  </si>
  <si>
    <t>Liên Hiệp, Hưng Hà, Thái Bình</t>
  </si>
  <si>
    <t>Dương Thị Thu Hiên</t>
  </si>
  <si>
    <t>17,25</t>
  </si>
  <si>
    <t>Canh Tân, Hưng Hà, Thái Bình</t>
  </si>
  <si>
    <t>Quỳnh Minh, Quỳnh Phụ, Thái Bình</t>
  </si>
  <si>
    <t>Dương Văn Biên</t>
  </si>
  <si>
    <t>Thăng Long, Đông Hưng, Thái Bình</t>
  </si>
  <si>
    <t>Dương Đức Duy</t>
  </si>
  <si>
    <t>Dương Lan Nhi</t>
  </si>
  <si>
    <t>Học viện quản lý giáo dục</t>
  </si>
  <si>
    <t>Mỹ Lộc, Nam Định (Trú quán: Lê Hồng Phong, Thái Bình)</t>
  </si>
  <si>
    <t>Dương Thị Cúc</t>
  </si>
  <si>
    <t>Công nghệ dệt may Hà Nội</t>
  </si>
  <si>
    <t>Trường ĐH địa chất phía nam</t>
  </si>
  <si>
    <t>ĐH An Ninh</t>
  </si>
  <si>
    <t>Bộ Tư lệnh CSCĐ phía nam</t>
  </si>
  <si>
    <t>Dương Thị Khánh Linh</t>
  </si>
  <si>
    <t>Trường ĐH Bách khoa Hà Nội</t>
  </si>
  <si>
    <t>Dương Thị Chi Linh</t>
  </si>
  <si>
    <t>ĐH Y Dược Thái Bình</t>
  </si>
  <si>
    <t>Dương Đỗ Ngọc Đăng</t>
  </si>
  <si>
    <t>ĐH Ngoại Ngữ - Tin Học</t>
  </si>
  <si>
    <t>ĐH Ngoại ngữ HCM</t>
  </si>
  <si>
    <t>Dương Khánh Huyền</t>
  </si>
  <si>
    <t>ĐH Đông Đô</t>
  </si>
  <si>
    <t>ĐH Đông Đô Từ Liêm Hà Nội</t>
  </si>
  <si>
    <t>Dương Thị Mai Anh</t>
  </si>
  <si>
    <t>ĐH Công nghệ Hà Nội</t>
  </si>
  <si>
    <t>P13, Tân Bình, TP HCM</t>
  </si>
  <si>
    <t>Phú Xuân, Tp Thái Bình, Thái Bình</t>
  </si>
  <si>
    <t>HV Khoa học quân sự</t>
  </si>
  <si>
    <t>An Vinh, Quỳnh Phụ, Thái Bình</t>
  </si>
  <si>
    <t xml:space="preserve"> THÁI BÌNH</t>
  </si>
  <si>
    <t>Giải nhì môn hóa quốc gia</t>
  </si>
  <si>
    <t>Đông Xuân – Đông Hưng – Thái Bình</t>
  </si>
  <si>
    <t>Dương Thanh Như</t>
  </si>
  <si>
    <t>Giải ba môn Đại số kỳ thi Plympic Toán học Học sinh và SV toàn quốc</t>
  </si>
  <si>
    <t>Lê Lợi – Kiến Xương – Thái Bình</t>
  </si>
  <si>
    <t>THÁI BÌNH</t>
  </si>
  <si>
    <t>Dương Thị Thu Hường</t>
  </si>
  <si>
    <t>Thanh Tân, Kiến Xương, Thái Bình</t>
  </si>
  <si>
    <t>Lê Thanh Nghị, Hai Bà Trưng, Hà Nội</t>
  </si>
  <si>
    <t>Dương Lan Phương</t>
  </si>
  <si>
    <t>ĐH Thái Bình</t>
  </si>
  <si>
    <t>Quang Trung, TP Thái Bình, Thái Bình</t>
  </si>
  <si>
    <t>Dương Thị Lệ Hằng</t>
  </si>
  <si>
    <t>Đại học Bách khoa</t>
  </si>
  <si>
    <t>Bách Quang, SC</t>
  </si>
  <si>
    <t>091834949</t>
  </si>
  <si>
    <t>0979008314</t>
  </si>
  <si>
    <t>091836476</t>
  </si>
  <si>
    <t>01658669987</t>
  </si>
  <si>
    <t>Dương Vũ Hùng</t>
  </si>
  <si>
    <t>HV an ninh</t>
  </si>
  <si>
    <t>091697546</t>
  </si>
  <si>
    <t>01684031303</t>
  </si>
  <si>
    <t>ĐH sư phạm HN2</t>
  </si>
  <si>
    <t>Hương Sơn, PB</t>
  </si>
  <si>
    <t>091813586</t>
  </si>
  <si>
    <t>01669548308</t>
  </si>
  <si>
    <t>ĐH KT &amp; QTKD</t>
  </si>
  <si>
    <t>091735921</t>
  </si>
  <si>
    <t>01695971515</t>
  </si>
  <si>
    <t>091735713</t>
  </si>
  <si>
    <t>01634248412</t>
  </si>
  <si>
    <t>Dương Thị Nhật Phương</t>
  </si>
  <si>
    <t>ĐH sư phạm TN</t>
  </si>
  <si>
    <t>P.Trung Thành, TPTN</t>
  </si>
  <si>
    <t>091878988</t>
  </si>
  <si>
    <t>01643445387</t>
  </si>
  <si>
    <t>Dương Thị Nhật Lệ</t>
  </si>
  <si>
    <t>Quang Trung, TPTN</t>
  </si>
  <si>
    <t>091740488</t>
  </si>
  <si>
    <t>01649363620</t>
  </si>
  <si>
    <t>Úc Kỳ, PB</t>
  </si>
  <si>
    <t>091930803</t>
  </si>
  <si>
    <t>0977863061</t>
  </si>
  <si>
    <t>091732194</t>
  </si>
  <si>
    <t>01657174595</t>
  </si>
  <si>
    <t>Dương Ngọc Thúy</t>
  </si>
  <si>
    <t>ĐH Kỹ thuật CN</t>
  </si>
  <si>
    <t>Xuân Phương, PB</t>
  </si>
  <si>
    <t>091930806</t>
  </si>
  <si>
    <t>01682927456</t>
  </si>
  <si>
    <t>Nhã Lộng, PB</t>
  </si>
  <si>
    <t>091732004</t>
  </si>
  <si>
    <t>0984810014</t>
  </si>
  <si>
    <t>Dương Thành, PB</t>
  </si>
  <si>
    <t>091086293</t>
  </si>
  <si>
    <t>ĐH Nông lâm TN</t>
  </si>
  <si>
    <t>091812174</t>
  </si>
  <si>
    <t>0985374753</t>
  </si>
  <si>
    <t>ĐH Sư phạm TN</t>
  </si>
  <si>
    <t>Mỏ Chè, SC</t>
  </si>
  <si>
    <t>091697697</t>
  </si>
  <si>
    <t>0989329586</t>
  </si>
  <si>
    <t>091732039</t>
  </si>
  <si>
    <t>Tân Quang, SC</t>
  </si>
  <si>
    <t>091834101</t>
  </si>
  <si>
    <t>0962476020</t>
  </si>
  <si>
    <t>091732669</t>
  </si>
  <si>
    <t>01686814723</t>
  </si>
  <si>
    <t>ĐH khoa học XH &amp; nhân văn</t>
  </si>
  <si>
    <t>091732108</t>
  </si>
  <si>
    <t>ĐH CNTT và truyền thông TN</t>
  </si>
  <si>
    <t>Đồng Tiến, PY</t>
  </si>
  <si>
    <t>187332966</t>
  </si>
  <si>
    <t>0968583371</t>
  </si>
  <si>
    <t>ĐH bách khoa HN</t>
  </si>
  <si>
    <t>091734893</t>
  </si>
  <si>
    <t>0973045800</t>
  </si>
  <si>
    <t>THÁI NGUYÊN</t>
  </si>
  <si>
    <t>Dương Thị Nhẫn</t>
  </si>
  <si>
    <t>Tích Lương, TPTN</t>
  </si>
  <si>
    <t>091049883</t>
  </si>
  <si>
    <t>0911231866</t>
  </si>
  <si>
    <t>Tiến sỹ luật - ĐH tổng hợp quốc gia 
Voronezh, Liên Bang Nga</t>
  </si>
  <si>
    <t>P.Gia Sang, TPTN</t>
  </si>
  <si>
    <t>090971188</t>
  </si>
  <si>
    <t>0985683491</t>
  </si>
  <si>
    <t>Dương Thị Hồng Duyên</t>
  </si>
  <si>
    <t>Tiến sỹ thú y - ĐH nông lâm Thái Nguyên</t>
  </si>
  <si>
    <t>091070832</t>
  </si>
  <si>
    <t>0977265171</t>
  </si>
  <si>
    <t>Huy chương đồng - 
Canoeing vô dịch thế giới</t>
  </si>
  <si>
    <t>Xuân Phương - PB</t>
  </si>
  <si>
    <t>090890730</t>
  </si>
  <si>
    <t>0979259889</t>
  </si>
  <si>
    <t>Dương Thị Lâm</t>
  </si>
  <si>
    <t>091692603</t>
  </si>
  <si>
    <t>01636871282</t>
  </si>
  <si>
    <t>Điềm Thụy - PB</t>
  </si>
  <si>
    <t>091625252</t>
  </si>
  <si>
    <t>Huy chương đồng - 
Vô địch môn vật cho thanh niên và thiếu niên châu Á</t>
  </si>
  <si>
    <t>Phú Xá, TPTN</t>
  </si>
  <si>
    <t>Huy chương vàng - 
Canoeing vô dịch trẻ quốc gia</t>
  </si>
  <si>
    <t>091926376</t>
  </si>
  <si>
    <t>0986948847</t>
  </si>
  <si>
    <t>Huy chương vàng - 
Taewondo HS toàn quốc 2017</t>
  </si>
  <si>
    <t>Túc Duyên, TPTN</t>
  </si>
  <si>
    <t>0987886547</t>
  </si>
  <si>
    <t>Dương Văn Ngời</t>
  </si>
  <si>
    <t>091925931</t>
  </si>
  <si>
    <t>0971919295</t>
  </si>
  <si>
    <t>Dương Phú Lương</t>
  </si>
  <si>
    <t>091925180</t>
  </si>
  <si>
    <t>0911223121</t>
  </si>
  <si>
    <t>Lương Sơn, SC</t>
  </si>
  <si>
    <t>091874883</t>
  </si>
  <si>
    <t>01682659983</t>
  </si>
  <si>
    <t>Huy chương bạc - 
Muay toàn quốc</t>
  </si>
  <si>
    <t>091935427</t>
  </si>
  <si>
    <t>0947107496</t>
  </si>
  <si>
    <t>Dương Văn Thanh</t>
  </si>
  <si>
    <t>TT Đu, Phú Lương</t>
  </si>
  <si>
    <t>090296687</t>
  </si>
  <si>
    <t>0912500615</t>
  </si>
  <si>
    <t>Dương Văn Công</t>
  </si>
  <si>
    <t>Huy chương đồng - 
Canoeing vô dịch trẻ quốc gia</t>
  </si>
  <si>
    <t>091935415</t>
  </si>
  <si>
    <t>01672431622</t>
  </si>
  <si>
    <t>Nhì quốc gia - Sinh học</t>
  </si>
  <si>
    <t>HV quân y</t>
  </si>
  <si>
    <t>091931905</t>
  </si>
  <si>
    <t>0979353689</t>
  </si>
  <si>
    <t>Dương Nguyệt Vân</t>
  </si>
  <si>
    <t>Tiến sỹ ngành văn học dân gian - 
Học viện khoa học xã hội</t>
  </si>
  <si>
    <t>P.Hoàng Văn Thụ, TPTN</t>
  </si>
  <si>
    <t>090679338</t>
  </si>
  <si>
    <t>0982145125</t>
  </si>
  <si>
    <t>Dương Hương Lan</t>
  </si>
  <si>
    <t>ĐH y Hà Nội</t>
  </si>
  <si>
    <t>Phúc Hà, TPTN</t>
  </si>
  <si>
    <t>095273314</t>
  </si>
  <si>
    <t>0945039313</t>
  </si>
  <si>
    <t>Dương Văn Dương</t>
  </si>
  <si>
    <t>Sỹ quan chính trị</t>
  </si>
  <si>
    <t>091929711</t>
  </si>
  <si>
    <t>091900918</t>
  </si>
  <si>
    <t>0986410595</t>
  </si>
  <si>
    <t>ĐH Y Dược - ĐH Thái Nguyên</t>
  </si>
  <si>
    <t>Thượng Đình, PB</t>
  </si>
  <si>
    <t>091934003</t>
  </si>
  <si>
    <t>01657728546</t>
  </si>
  <si>
    <t>Dương Đức Ngọc</t>
  </si>
  <si>
    <t>HV phòng không không quân</t>
  </si>
  <si>
    <t>091927375</t>
  </si>
  <si>
    <t>0962371554</t>
  </si>
  <si>
    <t>091934008</t>
  </si>
  <si>
    <t>0986312014</t>
  </si>
  <si>
    <t>Dương Hồng Tuấn</t>
  </si>
  <si>
    <t>091732195</t>
  </si>
  <si>
    <t>01683162393</t>
  </si>
  <si>
    <t>Điềm Thụy, PB</t>
  </si>
  <si>
    <t>091935217</t>
  </si>
  <si>
    <t>01628964706</t>
  </si>
  <si>
    <t>Hồng Tiến, PY</t>
  </si>
  <si>
    <t>091919578</t>
  </si>
  <si>
    <t>01254685397</t>
  </si>
  <si>
    <t>091735890</t>
  </si>
  <si>
    <t>01625.706.767</t>
  </si>
  <si>
    <t>Dương Thị Tấm</t>
  </si>
  <si>
    <t>091930180</t>
  </si>
  <si>
    <t>0983620743</t>
  </si>
  <si>
    <t>dương thúy Mai</t>
  </si>
  <si>
    <t xml:space="preserve"> ĐH Y dược Thái Nguyên</t>
  </si>
  <si>
    <t>TP Thái Nguyên</t>
  </si>
  <si>
    <t>091932891</t>
  </si>
  <si>
    <t>01636761793</t>
  </si>
  <si>
    <t>091925999</t>
  </si>
  <si>
    <t>01688179405</t>
  </si>
  <si>
    <t xml:space="preserve"> ĐH ngoại thương Hà Nội</t>
  </si>
  <si>
    <t>Tân Thành, TPTN</t>
  </si>
  <si>
    <t>092002082</t>
  </si>
  <si>
    <t>0943566261</t>
  </si>
  <si>
    <t>Dương Xuân Ba</t>
  </si>
  <si>
    <t>ĐH y dược</t>
  </si>
  <si>
    <t>091901567</t>
  </si>
  <si>
    <t>12010115</t>
  </si>
  <si>
    <t>Sỹ quan lục quân 1</t>
  </si>
  <si>
    <t>Bảo Lý, PB</t>
  </si>
  <si>
    <t>091930747</t>
  </si>
  <si>
    <t>01699838097</t>
  </si>
  <si>
    <t>Dương Trọng Đức</t>
  </si>
  <si>
    <t>Sỹ Quan không quân</t>
  </si>
  <si>
    <t>Huống Thượng, Đồng Hỷ</t>
  </si>
  <si>
    <t>091943652</t>
  </si>
  <si>
    <t>0981316596</t>
  </si>
  <si>
    <t>Học viện cảnh sát nhân dân</t>
  </si>
  <si>
    <t>091934158</t>
  </si>
  <si>
    <t>0947.167.496</t>
  </si>
  <si>
    <t>Dương Linh Hương</t>
  </si>
  <si>
    <t>091927975</t>
  </si>
  <si>
    <t>0974594751</t>
  </si>
  <si>
    <t>Dương Đình Ngọc</t>
  </si>
  <si>
    <t>HV An ninh nhân dân</t>
  </si>
  <si>
    <t>095280359</t>
  </si>
  <si>
    <t>0961381295</t>
  </si>
  <si>
    <t>dương thúy hường</t>
  </si>
  <si>
    <t xml:space="preserve"> ĐH Y Hà Nội</t>
  </si>
  <si>
    <t>091932890</t>
  </si>
  <si>
    <t>HV cảnh sát nhân dân</t>
  </si>
  <si>
    <t>091721264</t>
  </si>
  <si>
    <t>0983501439</t>
  </si>
  <si>
    <t>Dương Trọng Quang</t>
  </si>
  <si>
    <t>HV ngân hàng</t>
  </si>
  <si>
    <t>01664692135</t>
  </si>
  <si>
    <t>0986011546</t>
  </si>
  <si>
    <t>Dương Thị Nguyệt Anh</t>
  </si>
  <si>
    <t>ĐH KT quốc dân</t>
  </si>
  <si>
    <t>091876013</t>
  </si>
  <si>
    <t>0912132008</t>
  </si>
  <si>
    <t>Dương Quý Toàn</t>
  </si>
  <si>
    <t>091911250</t>
  </si>
  <si>
    <t>0968461782</t>
  </si>
  <si>
    <t>Dương Minh Quỳnh</t>
  </si>
  <si>
    <t>ĐH ngoại ngữ - ĐH Quốc gia HN</t>
  </si>
  <si>
    <t>01697752840</t>
  </si>
  <si>
    <t>091934010</t>
  </si>
  <si>
    <t>Dương Bá Xuân Sáng</t>
  </si>
  <si>
    <t>091934035</t>
  </si>
  <si>
    <t>0983343773</t>
  </si>
  <si>
    <t>Dương Thị Trang Linh</t>
  </si>
  <si>
    <t>ĐH y khoa Vinh</t>
  </si>
  <si>
    <t>091929462</t>
  </si>
  <si>
    <t>01662354338</t>
  </si>
  <si>
    <t>Dương thị ngọc hà</t>
  </si>
  <si>
    <t xml:space="preserve"> ĐH KHXH và Nhân văn</t>
  </si>
  <si>
    <t>Trưng Vương, TPTN</t>
  </si>
  <si>
    <t>092000483</t>
  </si>
  <si>
    <t>Gia Sang, TPTN</t>
  </si>
  <si>
    <t>095273959</t>
  </si>
  <si>
    <t>0978729818</t>
  </si>
  <si>
    <t>Dương Công Bắc</t>
  </si>
  <si>
    <t>ĐH CNTT &amp; truyền thông - ĐH TN</t>
  </si>
  <si>
    <t>091927443</t>
  </si>
  <si>
    <t>01642441726</t>
  </si>
  <si>
    <t>Dương Ánh Hà</t>
  </si>
  <si>
    <t>01017460</t>
  </si>
  <si>
    <t>Lương Châu, SC</t>
  </si>
  <si>
    <t>013645546</t>
  </si>
  <si>
    <t>01684451353</t>
  </si>
  <si>
    <t>HV công nghệ bưu chính viễn thông</t>
  </si>
  <si>
    <t>091926121</t>
  </si>
  <si>
    <t>01693051462</t>
  </si>
  <si>
    <t>ĐH thương mại</t>
  </si>
  <si>
    <t>Đắc Sơn, PY</t>
  </si>
  <si>
    <t>091920615</t>
  </si>
  <si>
    <t>0164708306</t>
  </si>
  <si>
    <t>Dương Ánh Hòa</t>
  </si>
  <si>
    <t>HV Báo chí và Tuyên Truyền - HV CTQG HCM</t>
  </si>
  <si>
    <t>Quang Sơn, Đồn Hỷ, Thái Nguyên</t>
  </si>
  <si>
    <t>91942094</t>
  </si>
  <si>
    <t>091935009</t>
  </si>
  <si>
    <t>01643101216</t>
  </si>
  <si>
    <t>Dương Thị Hồng Hạnh</t>
  </si>
  <si>
    <t>La Hiên, Võ Nhai</t>
  </si>
  <si>
    <t>091751782</t>
  </si>
  <si>
    <t>01698166799</t>
  </si>
  <si>
    <t>Dương Thị Nhi</t>
  </si>
  <si>
    <t>Dân Tiến, Võ Nhai</t>
  </si>
  <si>
    <t>091752005</t>
  </si>
  <si>
    <t>01636763044</t>
  </si>
  <si>
    <t>Khoa quốc tế - ĐH Thái Nguyên</t>
  </si>
  <si>
    <t>091935762</t>
  </si>
  <si>
    <t>01684808660</t>
  </si>
  <si>
    <t>Dương Thị Thanh Huyền</t>
  </si>
  <si>
    <t>ĐH KT&amp; QTKD</t>
  </si>
  <si>
    <t>091934337</t>
  </si>
  <si>
    <t>Dương Văn Trung</t>
  </si>
  <si>
    <t>091934645</t>
  </si>
  <si>
    <t>0974.904.636</t>
  </si>
  <si>
    <t>HV nông nghiệp Việt Nam</t>
  </si>
  <si>
    <t>091935143</t>
  </si>
  <si>
    <t>01659376143</t>
  </si>
  <si>
    <t>Dương Thị Nhàn</t>
  </si>
  <si>
    <t>ĐH Buôn Ma Thuột</t>
  </si>
  <si>
    <t>245367841</t>
  </si>
  <si>
    <t>0919904625</t>
  </si>
  <si>
    <t>Dương thành, PB</t>
  </si>
  <si>
    <t>091929000</t>
  </si>
  <si>
    <t>Dương Văn Thuần</t>
  </si>
  <si>
    <t>ĐH kỹ thuật công nghiệp - ĐH Thái Nguyên</t>
  </si>
  <si>
    <t>091934707</t>
  </si>
  <si>
    <t>01685878624</t>
  </si>
  <si>
    <t>Dương Vũ Đình Khải</t>
  </si>
  <si>
    <t>ĐH khoa học XH &amp; Nhân văn</t>
  </si>
  <si>
    <t>Ba Hàng, PY</t>
  </si>
  <si>
    <t>091915922</t>
  </si>
  <si>
    <t>0965857930</t>
  </si>
  <si>
    <t>Dương Văn Quý</t>
  </si>
  <si>
    <t>091920754</t>
  </si>
  <si>
    <t>01256758885</t>
  </si>
  <si>
    <t>ĐH KTKTCN HN</t>
  </si>
  <si>
    <t>Vinh Sơn, SC</t>
  </si>
  <si>
    <t>091903178</t>
  </si>
  <si>
    <t>Dương Tú Lệ</t>
  </si>
  <si>
    <t xml:space="preserve"> Học viên tài chính Hà Nội</t>
  </si>
  <si>
    <t>091875856</t>
  </si>
  <si>
    <t>0912501557</t>
  </si>
  <si>
    <t>Khoa ngoại ngữ - ĐH Thái Nguyên</t>
  </si>
  <si>
    <t>091933372</t>
  </si>
  <si>
    <t>0967482949</t>
  </si>
  <si>
    <t>Dương Bảo Long</t>
  </si>
  <si>
    <t>091919102</t>
  </si>
  <si>
    <t>01219242294</t>
  </si>
  <si>
    <t>12007774</t>
  </si>
  <si>
    <t>091927778</t>
  </si>
  <si>
    <t>Dương Phương Loan</t>
  </si>
  <si>
    <t>091933996</t>
  </si>
  <si>
    <t>0948907295</t>
  </si>
  <si>
    <t>091903514</t>
  </si>
  <si>
    <t>Bình Sơn, SC</t>
  </si>
  <si>
    <t>091901583</t>
  </si>
  <si>
    <t>Dương Thị Ngọc Trâm</t>
  </si>
  <si>
    <t>ĐH Kinh tế và QTKD - ĐH Thái Nguyên</t>
  </si>
  <si>
    <t>Tân Khánh, PB</t>
  </si>
  <si>
    <t>091930974</t>
  </si>
  <si>
    <t>01692.814.880</t>
  </si>
  <si>
    <t>Khoa Quốc tế - ĐH Thái Nguyên</t>
  </si>
  <si>
    <t>091915695</t>
  </si>
  <si>
    <t>01654351751</t>
  </si>
  <si>
    <t>091927756</t>
  </si>
  <si>
    <t>01653535794</t>
  </si>
  <si>
    <t>091932390</t>
  </si>
  <si>
    <t>01664.373.820</t>
  </si>
  <si>
    <t>ĐH Khoa Học - ĐH Thái Nguyên</t>
  </si>
  <si>
    <t>091933827</t>
  </si>
  <si>
    <t>01696620783</t>
  </si>
  <si>
    <t>ĐH FPT Hà Nội</t>
  </si>
  <si>
    <t>Gia Sàng, TPTN</t>
  </si>
  <si>
    <t>091875269</t>
  </si>
  <si>
    <t>0977599917</t>
  </si>
  <si>
    <t>091934060</t>
  </si>
  <si>
    <t>01673.156.756</t>
  </si>
  <si>
    <t>091735908</t>
  </si>
  <si>
    <t>0973.614.230</t>
  </si>
  <si>
    <t>091934291</t>
  </si>
  <si>
    <t>Dương Thị Tình</t>
  </si>
  <si>
    <t>091871272</t>
  </si>
  <si>
    <t/>
  </si>
  <si>
    <t>091927753</t>
  </si>
  <si>
    <t>01667449396</t>
  </si>
  <si>
    <t>091919630</t>
  </si>
  <si>
    <t>01686259428</t>
  </si>
  <si>
    <t>Dương Thị Ánh</t>
  </si>
  <si>
    <t>091878839</t>
  </si>
  <si>
    <t>01684426288</t>
  </si>
  <si>
    <t>091927862</t>
  </si>
  <si>
    <t>01632133734</t>
  </si>
  <si>
    <t>091927757</t>
  </si>
  <si>
    <t>01654044410</t>
  </si>
  <si>
    <t>091935795</t>
  </si>
  <si>
    <t>Dương Thị Minh Khanh</t>
  </si>
  <si>
    <t>091931619</t>
  </si>
  <si>
    <t>0973690785</t>
  </si>
  <si>
    <t>091933942</t>
  </si>
  <si>
    <t>01667969940</t>
  </si>
  <si>
    <t>Nga My, PB</t>
  </si>
  <si>
    <t>091926547</t>
  </si>
  <si>
    <t>01666092249</t>
  </si>
  <si>
    <t>ĐH kỹ thuật CN TN</t>
  </si>
  <si>
    <t>091902746</t>
  </si>
  <si>
    <t>01679392371</t>
  </si>
  <si>
    <t>Dương Thị Thu Hài</t>
  </si>
  <si>
    <t>091900875</t>
  </si>
  <si>
    <t>Phố Cò, SC</t>
  </si>
  <si>
    <t>091914004</t>
  </si>
  <si>
    <t>01234130018</t>
  </si>
  <si>
    <t>091902665</t>
  </si>
  <si>
    <t>01632542789</t>
  </si>
  <si>
    <t>P.Tân lập, TPTN</t>
  </si>
  <si>
    <t>091878860</t>
  </si>
  <si>
    <t>01249562484</t>
  </si>
  <si>
    <t>Dương Văn Thảo</t>
  </si>
  <si>
    <t>091933434</t>
  </si>
  <si>
    <t>0939.308.646</t>
  </si>
  <si>
    <t xml:space="preserve"> ĐH FPT Hà Nội</t>
  </si>
  <si>
    <t>Quan Triều, TPTN</t>
  </si>
  <si>
    <t>092001392</t>
  </si>
  <si>
    <t>0949833545</t>
  </si>
  <si>
    <t>091934359</t>
  </si>
  <si>
    <t>01627254537</t>
  </si>
  <si>
    <t>Dương Thị Thu Uyên</t>
  </si>
  <si>
    <t>Khoa Ngoại ngữ, ĐH Thái Nguyên</t>
  </si>
  <si>
    <t>091878849</t>
  </si>
  <si>
    <t>Dương Anh Tú</t>
  </si>
  <si>
    <t>091902966</t>
  </si>
  <si>
    <t>0948724066</t>
  </si>
  <si>
    <t>Dương Văn Trà</t>
  </si>
  <si>
    <t>ĐH Công nghệ thông tin - ĐH Thái Nguyên</t>
  </si>
  <si>
    <t>091932518</t>
  </si>
  <si>
    <t>01272.248.678</t>
  </si>
  <si>
    <t>091900884</t>
  </si>
  <si>
    <t>091934886</t>
  </si>
  <si>
    <t>091933225</t>
  </si>
  <si>
    <t>01632555210</t>
  </si>
  <si>
    <t>Dương Đình Trung</t>
  </si>
  <si>
    <t>091927377</t>
  </si>
  <si>
    <t>0972036494</t>
  </si>
  <si>
    <t>Dương Thị Nguyệt</t>
  </si>
  <si>
    <t>Tân Đức, PB</t>
  </si>
  <si>
    <t>091931704</t>
  </si>
  <si>
    <t>0976912727</t>
  </si>
  <si>
    <t>Dương Thị Thanh Huế</t>
  </si>
  <si>
    <t xml:space="preserve"> ĐH công nghiệp Hà Nội</t>
  </si>
  <si>
    <t>Thịnh Đán, TPTN</t>
  </si>
  <si>
    <t>092003156</t>
  </si>
  <si>
    <t>0973241128</t>
  </si>
  <si>
    <t>12010464</t>
  </si>
  <si>
    <t>091734464</t>
  </si>
  <si>
    <t>01653.926.650</t>
  </si>
  <si>
    <t>091935260</t>
  </si>
  <si>
    <t>ĐH Sư Phạm - ĐH Thái Nguyên</t>
  </si>
  <si>
    <t>091933370</t>
  </si>
  <si>
    <t>0985896142</t>
  </si>
  <si>
    <t>Dương Văn Lành</t>
  </si>
  <si>
    <t>091935172</t>
  </si>
  <si>
    <t>091900683</t>
  </si>
  <si>
    <t>0948724006</t>
  </si>
  <si>
    <t>Thắng Lợi, SC</t>
  </si>
  <si>
    <t>091903483</t>
  </si>
  <si>
    <t>0967526472</t>
  </si>
  <si>
    <t>Dương Nguyễn Mạnh Thắng</t>
  </si>
  <si>
    <t>ĐH Việt Bắc</t>
  </si>
  <si>
    <t>091929211</t>
  </si>
  <si>
    <t>0984.100.504</t>
  </si>
  <si>
    <t>Dương Minh Thanh</t>
  </si>
  <si>
    <t>091934071</t>
  </si>
  <si>
    <t>0967142666</t>
  </si>
  <si>
    <t>12003212</t>
  </si>
  <si>
    <t>091933879</t>
  </si>
  <si>
    <t>0936719515</t>
  </si>
  <si>
    <t>091933950</t>
  </si>
  <si>
    <t>091934063</t>
  </si>
  <si>
    <t>0977426109</t>
  </si>
  <si>
    <t>Dương Công Hoàn</t>
  </si>
  <si>
    <t>091920346</t>
  </si>
  <si>
    <t>0964.209.410</t>
  </si>
  <si>
    <t>Dương Văn Nghĩa</t>
  </si>
  <si>
    <t>091935176</t>
  </si>
  <si>
    <t>Dương Thị Thêu</t>
  </si>
  <si>
    <t>091934258</t>
  </si>
  <si>
    <t>0936321389</t>
  </si>
  <si>
    <t>Dương Thị Thanh Thùy</t>
  </si>
  <si>
    <t>091934627</t>
  </si>
  <si>
    <t>01647472224</t>
  </si>
  <si>
    <t>091930683</t>
  </si>
  <si>
    <t>01683.990.803</t>
  </si>
  <si>
    <t>091933992</t>
  </si>
  <si>
    <t>01637171716</t>
  </si>
  <si>
    <t>Dương Việt Hùng</t>
  </si>
  <si>
    <t>ĐH Mở Hà Nội</t>
  </si>
  <si>
    <t>091934366</t>
  </si>
  <si>
    <t>01687424002</t>
  </si>
  <si>
    <t>Dương Văn Tú</t>
  </si>
  <si>
    <t>091935247</t>
  </si>
  <si>
    <t>01668662935</t>
  </si>
  <si>
    <t>Dương Thị Ngọc Thương</t>
  </si>
  <si>
    <t>091900913</t>
  </si>
  <si>
    <t>01683601272</t>
  </si>
  <si>
    <t>091929336</t>
  </si>
  <si>
    <t>01659.592.926</t>
  </si>
  <si>
    <t>dương thị thùy linh</t>
  </si>
  <si>
    <t xml:space="preserve"> ĐH KT &amp; QTKD</t>
  </si>
  <si>
    <t>092001930</t>
  </si>
  <si>
    <t>0969069124</t>
  </si>
  <si>
    <t>091913985</t>
  </si>
  <si>
    <t>01688580838</t>
  </si>
  <si>
    <t>Dương Thị Như Quỳnh</t>
  </si>
  <si>
    <t>ĐH lao động XH</t>
  </si>
  <si>
    <t>091901020</t>
  </si>
  <si>
    <t>0978105666</t>
  </si>
  <si>
    <t>091921164</t>
  </si>
  <si>
    <t>01668188520</t>
  </si>
  <si>
    <t>091927475</t>
  </si>
  <si>
    <t>01633757356</t>
  </si>
  <si>
    <t>DTF0196</t>
  </si>
  <si>
    <t>091934682</t>
  </si>
  <si>
    <t>01692177759</t>
  </si>
  <si>
    <t>ĐH KTKTCN Hn</t>
  </si>
  <si>
    <t>091901785</t>
  </si>
  <si>
    <t>01692969269</t>
  </si>
  <si>
    <t>091934188</t>
  </si>
  <si>
    <t>01635.520.199</t>
  </si>
  <si>
    <t>091932498</t>
  </si>
  <si>
    <t>01633.698.737</t>
  </si>
  <si>
    <t>091735862</t>
  </si>
  <si>
    <t>01682.312.835</t>
  </si>
  <si>
    <t>091926119</t>
  </si>
  <si>
    <t>091933727</t>
  </si>
  <si>
    <t>01659435887</t>
  </si>
  <si>
    <t>Dương Thị Hiền Lương</t>
  </si>
  <si>
    <t>091901021</t>
  </si>
  <si>
    <t>0912530758</t>
  </si>
  <si>
    <t>01010095</t>
  </si>
  <si>
    <t>ĐH tài chính ngân hàng</t>
  </si>
  <si>
    <t>091901983</t>
  </si>
  <si>
    <t>0945383416</t>
  </si>
  <si>
    <t>091927347</t>
  </si>
  <si>
    <t>01642.137.313</t>
  </si>
  <si>
    <t>091926127</t>
  </si>
  <si>
    <t>0975768035</t>
  </si>
  <si>
    <t>Dương Vũ Tâm</t>
  </si>
  <si>
    <t>P.Đồng Quang, TPTN</t>
  </si>
  <si>
    <t>091944489</t>
  </si>
  <si>
    <t>0972991370</t>
  </si>
  <si>
    <t>091933184</t>
  </si>
  <si>
    <t>0964.701.642</t>
  </si>
  <si>
    <t>Dương Đức Huân</t>
  </si>
  <si>
    <t>12007633</t>
  </si>
  <si>
    <t>091735906</t>
  </si>
  <si>
    <t>0985.797.535</t>
  </si>
  <si>
    <t>091935254</t>
  </si>
  <si>
    <t>ĐH kinh doanh và công nghệ HN</t>
  </si>
  <si>
    <t>091932933</t>
  </si>
  <si>
    <t>0985895077</t>
  </si>
  <si>
    <t xml:space="preserve"> ĐH nông lâm Thái Nguyên</t>
  </si>
  <si>
    <t>Thịnh Đức, TPTN</t>
  </si>
  <si>
    <t>091876896</t>
  </si>
  <si>
    <t>Dương Minh Tài</t>
  </si>
  <si>
    <t>091903106</t>
  </si>
  <si>
    <t>0915564934</t>
  </si>
  <si>
    <t>Dương Thị Tú</t>
  </si>
  <si>
    <t>091932436</t>
  </si>
  <si>
    <t>0972587352</t>
  </si>
  <si>
    <t>Dương Văn Hoàn</t>
  </si>
  <si>
    <t>091915921</t>
  </si>
  <si>
    <t>01655655349</t>
  </si>
  <si>
    <t>091918804</t>
  </si>
  <si>
    <t>01225377312</t>
  </si>
  <si>
    <t>ĐH kỹ thuật công nghiệp TN</t>
  </si>
  <si>
    <t>091919770</t>
  </si>
  <si>
    <t>01237485746</t>
  </si>
  <si>
    <t>Dương Đình Bằng</t>
  </si>
  <si>
    <t>091901672</t>
  </si>
  <si>
    <t>0972187552</t>
  </si>
  <si>
    <t>09193489</t>
  </si>
  <si>
    <t>0982595301</t>
  </si>
  <si>
    <t>125823473</t>
  </si>
  <si>
    <t>01635880828</t>
  </si>
  <si>
    <t>091927864</t>
  </si>
  <si>
    <t>ĐH kỹ thuật công nghiệp</t>
  </si>
  <si>
    <t>Bình Thành, Định Hóa</t>
  </si>
  <si>
    <t>091757885</t>
  </si>
  <si>
    <t>091757850</t>
  </si>
  <si>
    <t xml:space="preserve"> ĐH kỹ thuật công nghiệp Thái Nguyên</t>
  </si>
  <si>
    <t>091876748</t>
  </si>
  <si>
    <t>01642321374</t>
  </si>
  <si>
    <t>090903125</t>
  </si>
  <si>
    <t>Dương Hoàng Dũng</t>
  </si>
  <si>
    <t>091934093</t>
  </si>
  <si>
    <t>0984435683</t>
  </si>
  <si>
    <t>091930091</t>
  </si>
  <si>
    <t>01677265626</t>
  </si>
  <si>
    <t>091918848</t>
  </si>
  <si>
    <t>01628833431</t>
  </si>
  <si>
    <t>Dương Quý Tùng</t>
  </si>
  <si>
    <t>01061230</t>
  </si>
  <si>
    <t>Quất Động, Thường Tín, Hà Nội</t>
  </si>
  <si>
    <t>001099008782</t>
  </si>
  <si>
    <t>01689826414</t>
  </si>
  <si>
    <t>091871754</t>
  </si>
  <si>
    <t>0975086755</t>
  </si>
  <si>
    <t>Dương Văn Vinh</t>
  </si>
  <si>
    <t>091876169</t>
  </si>
  <si>
    <t>01689278898</t>
  </si>
  <si>
    <t>ĐH lao động - xã hội</t>
  </si>
  <si>
    <t>091933590</t>
  </si>
  <si>
    <t>0984792780</t>
  </si>
  <si>
    <t>ĐH khoa học TN</t>
  </si>
  <si>
    <t>091875257</t>
  </si>
  <si>
    <t>0973789540</t>
  </si>
  <si>
    <t>091735902</t>
  </si>
  <si>
    <t>01225.246.897</t>
  </si>
  <si>
    <t>Dương Kiều Châm</t>
  </si>
  <si>
    <t>091928992</t>
  </si>
  <si>
    <t>091903510</t>
  </si>
  <si>
    <t>01634601857</t>
  </si>
  <si>
    <t>091900820</t>
  </si>
  <si>
    <t>0965135686</t>
  </si>
  <si>
    <t>091902858</t>
  </si>
  <si>
    <t>01689219515</t>
  </si>
  <si>
    <t>Dương Mạnh Ngọc</t>
  </si>
  <si>
    <t>091985440</t>
  </si>
  <si>
    <t>01254984968</t>
  </si>
  <si>
    <t>Dương Văn Tân</t>
  </si>
  <si>
    <t>091926140</t>
  </si>
  <si>
    <t>01662218694</t>
  </si>
  <si>
    <t>Dương Đình Long</t>
  </si>
  <si>
    <t>091920228</t>
  </si>
  <si>
    <t>Dương Đức Lương</t>
  </si>
  <si>
    <t>091903724</t>
  </si>
  <si>
    <t>01695265660</t>
  </si>
  <si>
    <t>Cổ Lũng, PL</t>
  </si>
  <si>
    <t>091972069</t>
  </si>
  <si>
    <t>091933940</t>
  </si>
  <si>
    <t>0918428453</t>
  </si>
  <si>
    <t>091928407</t>
  </si>
  <si>
    <t>01634.804.658</t>
  </si>
  <si>
    <t>091934155</t>
  </si>
  <si>
    <t>01238.179.838</t>
  </si>
  <si>
    <t>Dương Quang Việt</t>
  </si>
  <si>
    <t>091927877</t>
  </si>
  <si>
    <t>01646320118</t>
  </si>
  <si>
    <t>Dương Đức Tuấn</t>
  </si>
  <si>
    <t>091929269</t>
  </si>
  <si>
    <t>01673308593</t>
  </si>
  <si>
    <t>091903263</t>
  </si>
  <si>
    <t>0989310759</t>
  </si>
  <si>
    <t>091901601</t>
  </si>
  <si>
    <t>Dương Thái Bình</t>
  </si>
  <si>
    <t>091902079</t>
  </si>
  <si>
    <t>ĐH nông lâm TN</t>
  </si>
  <si>
    <t>091944270</t>
  </si>
  <si>
    <t>01678991823</t>
  </si>
  <si>
    <t>dương như quỳnh</t>
  </si>
  <si>
    <t>091876762</t>
  </si>
  <si>
    <t>091929122</t>
  </si>
  <si>
    <t>Dương Hồng Quý</t>
  </si>
  <si>
    <t>091927881</t>
  </si>
  <si>
    <t>01696227911</t>
  </si>
  <si>
    <t>091913986</t>
  </si>
  <si>
    <t>01678046568</t>
  </si>
  <si>
    <t>Dương Văn Dự</t>
  </si>
  <si>
    <t>091935056</t>
  </si>
  <si>
    <t>0985.887.853</t>
  </si>
  <si>
    <t>Dương Ngọc Huân</t>
  </si>
  <si>
    <t>091900887</t>
  </si>
  <si>
    <t>0971518382</t>
  </si>
  <si>
    <t>091931981</t>
  </si>
  <si>
    <t>091903490</t>
  </si>
  <si>
    <t>0964804941</t>
  </si>
  <si>
    <t>Dương Quang Hà</t>
  </si>
  <si>
    <t>091903558</t>
  </si>
  <si>
    <t>Dương  Khắc  Quang</t>
  </si>
  <si>
    <t>Y  Hà Nội</t>
  </si>
  <si>
    <t>29,80</t>
  </si>
  <si>
    <t xml:space="preserve"> XãThiệu Dương TP Thanh Hóa, </t>
  </si>
  <si>
    <t>Dương Thi Thu Trang</t>
  </si>
  <si>
    <t>Dược Hà Nội</t>
  </si>
  <si>
    <t>Xã Thúy Sơn huyện Ngọc Lạc</t>
  </si>
  <si>
    <t>Dương  Bá  Sơn</t>
  </si>
  <si>
    <t>Ngoại thương</t>
  </si>
  <si>
    <t>28,75</t>
  </si>
  <si>
    <t xml:space="preserve"> Xã Thiệu DươngTP Thanh Hóa, </t>
  </si>
  <si>
    <t>Dương Đình Minh</t>
  </si>
  <si>
    <t>Sĩ quan thông tin</t>
  </si>
  <si>
    <t xml:space="preserve"> Xã Thiệu Dương TP ThanhHóa, </t>
  </si>
  <si>
    <t>Dương  Chí  Thanh</t>
  </si>
  <si>
    <t>Học  viện Hậu cần</t>
  </si>
  <si>
    <t>Phường  Hàm Rông TP Th Hóa</t>
  </si>
  <si>
    <t>28,00</t>
  </si>
  <si>
    <t xml:space="preserve"> Thiệu Dương, TP Thanh Hóa</t>
  </si>
  <si>
    <t>Dươg Đình QuangNhật</t>
  </si>
  <si>
    <t>Trường sỹ quan</t>
  </si>
  <si>
    <t>26,50</t>
  </si>
  <si>
    <t xml:space="preserve"> Thiệu Dương TP ThanhHóa, </t>
  </si>
  <si>
    <t xml:space="preserve"> Thiệu Dương TP Thanh Hóa</t>
  </si>
  <si>
    <t xml:space="preserve">Dương Thị  Lệ  </t>
  </si>
  <si>
    <t>Khoa học  Xã hội</t>
  </si>
  <si>
    <t>Xã Cẩm Ngọc  Cẩm Thủy</t>
  </si>
  <si>
    <t>Dương Văn Sang</t>
  </si>
  <si>
    <t>Học viện kỹ thuật</t>
  </si>
  <si>
    <t xml:space="preserve"> Thiệu Dương TP Thanh Hóa, </t>
  </si>
  <si>
    <t>Dương Hà Trang</t>
  </si>
  <si>
    <t xml:space="preserve"> Thiệu Dương, TP Thanh hóa</t>
  </si>
  <si>
    <t>Dương Thị Minh Huệ</t>
  </si>
  <si>
    <t>ĐHSP Hà Nội</t>
  </si>
  <si>
    <t>Xã Quảng Ninh Quảng Xương</t>
  </si>
  <si>
    <t>Dương Thị Liên</t>
  </si>
  <si>
    <t>Sư phạm Hà Nội</t>
  </si>
  <si>
    <t>Xã Thiệu Khánh TPTH</t>
  </si>
  <si>
    <t>Dươg  Văn Thủy</t>
  </si>
  <si>
    <t>Y-  khoa Vinh</t>
  </si>
  <si>
    <t>Dương  Quang  Khánh</t>
  </si>
  <si>
    <t>Trường sĩ quan</t>
  </si>
  <si>
    <t>Xã Thúy Sơn ngọc Lạc</t>
  </si>
  <si>
    <t xml:space="preserve">Dương Bá  Linh </t>
  </si>
  <si>
    <t>Xã Thọ Thế Triệu Sơn</t>
  </si>
  <si>
    <t>Dương Quang Vũ</t>
  </si>
  <si>
    <t>Ngoại Thương</t>
  </si>
  <si>
    <t>P Nam Ngạn TP Thanh Hóa</t>
  </si>
  <si>
    <t>Dương Đình  Dũng</t>
  </si>
  <si>
    <t>Kinh tế Quốc dân</t>
  </si>
  <si>
    <t>Xã Cẩm Ngọc, Cẩm Thủy,</t>
  </si>
  <si>
    <t>H viện ngân hàng</t>
  </si>
  <si>
    <t>25,10</t>
  </si>
  <si>
    <t>Xã Thiệu Dương, TP Thanh Hóa</t>
  </si>
  <si>
    <t>H viện Ngân hàng</t>
  </si>
  <si>
    <t>23,80</t>
  </si>
  <si>
    <t>xã Thiệu Dương, TP Thanh Hóa</t>
  </si>
  <si>
    <t>Học viện Báo chí</t>
  </si>
  <si>
    <t xml:space="preserve">Xã Thiệu Dương TPThanhHóa, </t>
  </si>
  <si>
    <t xml:space="preserve"> Thương mại</t>
  </si>
  <si>
    <t xml:space="preserve"> XãThiệu Dương, TP ThanhHóa,</t>
  </si>
  <si>
    <t>Dương Công Cường</t>
  </si>
  <si>
    <t xml:space="preserve"> Lao động  Xã hội</t>
  </si>
  <si>
    <t xml:space="preserve">Thiệu Dương, TP Thanh Hóa, </t>
  </si>
  <si>
    <t>Dương Thị Thùy</t>
  </si>
  <si>
    <t>H. viện ngân hành</t>
  </si>
  <si>
    <t>Thiệu Dương, TP Thanh Hóa,</t>
  </si>
  <si>
    <t xml:space="preserve"> Bưu chính V thông</t>
  </si>
  <si>
    <t xml:space="preserve">Thiệu Dương, TP ThanhHóa, </t>
  </si>
  <si>
    <t xml:space="preserve"> Công nghiệp HCM</t>
  </si>
  <si>
    <t>Dương Bá Quân</t>
  </si>
  <si>
    <t xml:space="preserve"> Giao thông Vận tải</t>
  </si>
  <si>
    <t>Dương Khánh  Huyền</t>
  </si>
  <si>
    <t>Hồng Đức</t>
  </si>
  <si>
    <t>Xã Cẩm ngọc Cẩm thủy</t>
  </si>
  <si>
    <t>Dương Hoài  An</t>
  </si>
  <si>
    <t>Công  Nghệ  H Nội</t>
  </si>
  <si>
    <t>Phường  Hàm Rồng TPTH</t>
  </si>
  <si>
    <t>Luật Hà Nội</t>
  </si>
  <si>
    <t>Phường Hàm Rồng TPTH</t>
  </si>
  <si>
    <t>Dương Phương Linh</t>
  </si>
  <si>
    <t xml:space="preserve"> Kinh tế Quốc dân</t>
  </si>
  <si>
    <t>Thị trấn Rừng Thông Đ  Sơn</t>
  </si>
  <si>
    <t>Dương  Thị Trang</t>
  </si>
  <si>
    <t>C . nghiệp  Hà  Nội</t>
  </si>
  <si>
    <t>Phường Đông Thọ TP Th Hóa</t>
  </si>
  <si>
    <t>Dương Thị Ngọc  Tú</t>
  </si>
  <si>
    <t xml:space="preserve">Sư  phạm   Hà Nội           </t>
  </si>
  <si>
    <t xml:space="preserve"> Xã Thúy Sơn Ngọc Lạc TH</t>
  </si>
  <si>
    <t>Dương Thị  Lệ</t>
  </si>
  <si>
    <t xml:space="preserve"> ĐH   Văn hóa</t>
  </si>
  <si>
    <t>Xã Thiệu Khánh TPThanhHóa</t>
  </si>
  <si>
    <t>Dương Quỳnh  Anh</t>
  </si>
  <si>
    <t>Kinh  tế  Quốc dân</t>
  </si>
  <si>
    <t>Xã Thiệu Khánh TPThanh Hóa</t>
  </si>
  <si>
    <t>Dương Thị  Thủy</t>
  </si>
  <si>
    <t xml:space="preserve">Y-  khoa Vinh                                                                                                                                                                  </t>
  </si>
  <si>
    <t>Dương Thị Quỳnh Anh</t>
  </si>
  <si>
    <t>Sư phạm  HCM</t>
  </si>
  <si>
    <t xml:space="preserve">Công  nghiệp  H N            </t>
  </si>
  <si>
    <t>Xã  Thiệu Long Thiệu hóa</t>
  </si>
  <si>
    <t>Y- D  Cổ  truyền</t>
  </si>
  <si>
    <t>Xã Thiệu Long Thiệu Hóa</t>
  </si>
  <si>
    <t>H Viện Tài chính</t>
  </si>
  <si>
    <t>Xã  Hà Minh Hà Trung</t>
  </si>
  <si>
    <t>Xây Dựng</t>
  </si>
  <si>
    <t>Xã Nga Hưng Nga Sơn</t>
  </si>
  <si>
    <t>Dương Thị  Xinh</t>
  </si>
  <si>
    <t>Xã Nga Tân Nga Sơn</t>
  </si>
  <si>
    <t>Mỏ địa chất</t>
  </si>
  <si>
    <t xml:space="preserve">XãThiệu Dương, TP Thanh Hóa, </t>
  </si>
  <si>
    <t>Dương Hoàng Phước</t>
  </si>
  <si>
    <t>Kinh tế  quốc dân</t>
  </si>
  <si>
    <t>Phường Đông Thọ TP Th  Hóa</t>
  </si>
  <si>
    <t>Dương Tâm Anh</t>
  </si>
  <si>
    <t>Tàichính ngân hàng</t>
  </si>
  <si>
    <t>Xã Thiệu toán thiệu Hóa</t>
  </si>
  <si>
    <t>Dương Thi Linh Giang</t>
  </si>
  <si>
    <t xml:space="preserve">Kinh tế kỷ thuật </t>
  </si>
  <si>
    <t xml:space="preserve">Văn hóa, TT và DL </t>
  </si>
  <si>
    <t xml:space="preserve">    ĐH  Du lịch</t>
  </si>
  <si>
    <t>20,00</t>
  </si>
  <si>
    <t>Thiệu Dương, TP ThanhHóa,</t>
  </si>
  <si>
    <t>Phương Đông</t>
  </si>
  <si>
    <t>19,55</t>
  </si>
  <si>
    <t>Xây dựng Hà nội</t>
  </si>
  <si>
    <t>19,50</t>
  </si>
  <si>
    <t>Dươg Thị Diễm Quỳnh</t>
  </si>
  <si>
    <t xml:space="preserve"> Công đoàn</t>
  </si>
  <si>
    <t>19,30</t>
  </si>
  <si>
    <t xml:space="preserve"> Lao động – xã hội</t>
  </si>
  <si>
    <t>19,80</t>
  </si>
  <si>
    <t>Dương Tiến Trường</t>
  </si>
  <si>
    <t xml:space="preserve">         Xã hội</t>
  </si>
  <si>
    <t>H viện nông nghiệp</t>
  </si>
  <si>
    <t>19,00</t>
  </si>
  <si>
    <t xml:space="preserve"> Mỏ địa chất</t>
  </si>
  <si>
    <t xml:space="preserve"> Thiệu Dương, TP ThanhHóa, </t>
  </si>
  <si>
    <t>18,40</t>
  </si>
  <si>
    <t>Dương Huyền Mai</t>
  </si>
  <si>
    <t xml:space="preserve">        Kinh tế</t>
  </si>
  <si>
    <t xml:space="preserve">Đại học Thủy lợi </t>
  </si>
  <si>
    <t>15,75</t>
  </si>
  <si>
    <t>ĐH Hồng Đức</t>
  </si>
  <si>
    <t>Thiệu dương TP Thanh Hóa</t>
  </si>
  <si>
    <t>Dương Đình  Cảnh</t>
  </si>
  <si>
    <t xml:space="preserve">ĐH  Y Tế  Kobe </t>
  </si>
  <si>
    <t xml:space="preserve">Dương  Thị Hằng </t>
  </si>
  <si>
    <t xml:space="preserve">   Hồng Đức</t>
  </si>
  <si>
    <t>Dương Văn   Tới</t>
  </si>
  <si>
    <t xml:space="preserve"> T chính Ngân hàng</t>
  </si>
  <si>
    <t>Dương  Văn Mạnh</t>
  </si>
  <si>
    <t>Đại  học  Hòa Bình</t>
  </si>
  <si>
    <t>Xã Quảng Ninh Q uảng Xương</t>
  </si>
  <si>
    <t>Thiệu Thịnh Thiẹu  Hóa</t>
  </si>
  <si>
    <t>Dương Thị  Mỹ  Linh</t>
  </si>
  <si>
    <t>Văn Hóa Hà Nội</t>
  </si>
  <si>
    <t>Thiệu Thịnh Thiệu Hóa</t>
  </si>
  <si>
    <t>Dương  Thị  Thắm</t>
  </si>
  <si>
    <t>Hviện  nông nghiệp</t>
  </si>
  <si>
    <t>Xã Đông Quang Đông Sơn</t>
  </si>
  <si>
    <t>Dương Thị Hà Phương</t>
  </si>
  <si>
    <t>Xã Thúy Sơn Ngọc Lạc TH</t>
  </si>
  <si>
    <t>Dương Tất Minh</t>
  </si>
  <si>
    <t xml:space="preserve"> Kiến Trúc Hà Nội</t>
  </si>
  <si>
    <t>Xã Nga Văn  Nga Sơn</t>
  </si>
  <si>
    <t>Dương Thị  Dung</t>
  </si>
  <si>
    <t>Thái  Bình</t>
  </si>
  <si>
    <t>Dương  Chí Thành</t>
  </si>
  <si>
    <t>Thủy   lợi</t>
  </si>
  <si>
    <t>Bá  Thước Thanh hóa</t>
  </si>
  <si>
    <t>Dương Văn  Phúc</t>
  </si>
  <si>
    <t>Hviện Ngân hàng</t>
  </si>
  <si>
    <t>Dương Hoài Đức</t>
  </si>
  <si>
    <t>ĐH Thuỷ  lợi</t>
  </si>
  <si>
    <t>Xã Triệu Dương Tĩnh Gia</t>
  </si>
  <si>
    <t>Dươg Văn Minh</t>
  </si>
  <si>
    <t>Học viện N nghiệp</t>
  </si>
  <si>
    <t>Xã Nga Thanh Nga Sơn</t>
  </si>
  <si>
    <t>Dươg Thị Nguyệt Hằng</t>
  </si>
  <si>
    <t>Thương mại Hà nội</t>
  </si>
  <si>
    <t>Xã  Hải Thượng  Tĩnh Gia</t>
  </si>
  <si>
    <t>THANH HÓA</t>
  </si>
  <si>
    <t xml:space="preserve"> xã Thiệu Dương, TP Thanh Hóa</t>
  </si>
  <si>
    <t xml:space="preserve"> xã Thiệu Dương, TP Thanh Hóa, </t>
  </si>
  <si>
    <t>Dương Tiến Anh</t>
  </si>
  <si>
    <t>Phường Bắc Sơn TP Tam Điệp Ninh Bình</t>
  </si>
  <si>
    <t>Văn hóa - Thể thao- Du lịch</t>
  </si>
  <si>
    <t>Dương Thị  Hân</t>
  </si>
  <si>
    <t>Xã Thiệu hợp Thiệu hóa</t>
  </si>
  <si>
    <t>Dương Thị  Tiến</t>
  </si>
  <si>
    <t>Đại học mỏ địa chất</t>
  </si>
  <si>
    <t>Đại học dược Hà Nội</t>
  </si>
  <si>
    <t xml:space="preserve">  Kinh tế TP Hồ Chí Minh</t>
  </si>
  <si>
    <t>Y – Dược   Thái Bình</t>
  </si>
  <si>
    <t>Dương Tiến Quang Huy</t>
  </si>
  <si>
    <t>Huy chương Bạc</t>
  </si>
  <si>
    <t>xã Thiệu Dương, TP Thanh Hóa,</t>
  </si>
  <si>
    <t>Dương Đình Tùng</t>
  </si>
  <si>
    <t>Dương Thị Hoài Lâm</t>
  </si>
  <si>
    <t>Đại học Y DượcĐại học Huê</t>
  </si>
  <si>
    <t>Vinh Thanh, Phú Vang. Ở Trọ: Thủy Dương, TX Hương Thủy</t>
  </si>
  <si>
    <t>Dương Phước Tuấn</t>
  </si>
  <si>
    <t>Học viện Chính trị Công An Nhân dân</t>
  </si>
  <si>
    <t>Ba: Dương Phước Hiến, 0905604672..</t>
  </si>
  <si>
    <t>Dương Thị Minh Tâm</t>
  </si>
  <si>
    <t>Đại học Ngoại ngứ Tin học TP Hồ Chí Minh</t>
  </si>
  <si>
    <t>Dương Đình Luân, UBMTTQ VN tỉnh Thừa Thiên Huế</t>
  </si>
  <si>
    <t>Dương Vĩnh Thọ</t>
  </si>
  <si>
    <t>Xã Hương Toàn, Thị xã Hương Trà, T.T Huế</t>
  </si>
  <si>
    <t>Dương Hữu Thái</t>
  </si>
  <si>
    <t>Dương Kỳ Trân</t>
  </si>
  <si>
    <t>Đại học Ngoại ngữ, Đại học Huế</t>
  </si>
  <si>
    <t>23,10</t>
  </si>
  <si>
    <t>Dương Thị Kiều Oanh</t>
  </si>
  <si>
    <t>Đại học Kinh tế, Đại học Đà Nẵng</t>
  </si>
  <si>
    <t xml:space="preserve">P. Phú Bài, TX Hương Thủy. </t>
  </si>
  <si>
    <t>Đại học Kinh tế, Đại học Huế</t>
  </si>
  <si>
    <t>P. Hương Xuân, Thị xã Hương Trà, T T Huế</t>
  </si>
  <si>
    <t>Dương Thị Quỳnh Uyên</t>
  </si>
  <si>
    <t>Đại học Ngoại ngữ.</t>
  </si>
  <si>
    <t>Ba:Dương Vĩnh Thắng. 8/6 kiệt 36 Trần Quang Khải, Phú Hội. Huế.</t>
  </si>
  <si>
    <t>Dương Vĩnh Huệ Quang</t>
  </si>
  <si>
    <t>Đại học Ngoại ngũ. Đại học Huế</t>
  </si>
  <si>
    <t>Bố:Dương Vĩnh Hiếu</t>
  </si>
  <si>
    <t>Ngành Kinh Tế Đại học Đà nẵng</t>
  </si>
  <si>
    <t>Phong Hiền, Phong Điền, Thừa Thiên Huế</t>
  </si>
  <si>
    <t>0913.425.016</t>
  </si>
  <si>
    <t>Dương Thị Cẩm Tiên</t>
  </si>
  <si>
    <t>Đại học Kinh tế Thành phố Hồ Chí Minh</t>
  </si>
  <si>
    <t>Bố Dương Anh Tuấn: Phong Thu, Phong Điền Thừa Thiên Huế</t>
  </si>
  <si>
    <t>Bố:0979620723</t>
  </si>
  <si>
    <t>Dương Thị Mừng</t>
  </si>
  <si>
    <t>Khoa QT kinh Doanh. Đại học Đà Nẵng</t>
  </si>
  <si>
    <t>Phong Sơn , Phong Điền, Thừa Thiên huế</t>
  </si>
  <si>
    <t>Dương Thị Tiểu Ngọc</t>
  </si>
  <si>
    <t>ĐH Khoa học  XH &amp;NV. ĐH QG TP HCM</t>
  </si>
  <si>
    <t>Mẹ: Nguyễn Thị Kim Phụng</t>
  </si>
  <si>
    <t>Dương Bích Thủy</t>
  </si>
  <si>
    <t>23,4</t>
  </si>
  <si>
    <t>Dương Bá Viễn Phương</t>
  </si>
  <si>
    <t>Đại học bách khoa Đà Nẵng</t>
  </si>
  <si>
    <t>ĐH Bách Khoa. ĐH QG HCM</t>
  </si>
  <si>
    <t>Phú Hồ, Phú Vang, T T Huế</t>
  </si>
  <si>
    <t>Chị Dương Thị Lan: 01628191562</t>
  </si>
  <si>
    <t>Dương Bá Nghĩa</t>
  </si>
  <si>
    <t>Đại học Bách khoa, ĐH Đà Nẵng</t>
  </si>
  <si>
    <t>Hương Xuân, TX Hương Trà</t>
  </si>
  <si>
    <t>Đại học bách khoa, Đại học Đà Nẵng</t>
  </si>
  <si>
    <t>Dương Văn Triều</t>
  </si>
  <si>
    <t>Sĩ quan Lục quân 2</t>
  </si>
  <si>
    <t>Mẹ:Đào Thị Nhung, 0982455153</t>
  </si>
  <si>
    <t>Dương Thị Bích Phương</t>
  </si>
  <si>
    <t>Đại học Kinh tế Đại học Huế</t>
  </si>
  <si>
    <t>120-Trường Chinh, P An Đông, tp Huế T.T Huế</t>
  </si>
  <si>
    <t>Dương Thị My Ny</t>
  </si>
  <si>
    <t>Đại học Kinh tế. Đại học Huế</t>
  </si>
  <si>
    <t>Thôn Trung chánh xã Phú Hồ, h. Phú vang. T T Huế</t>
  </si>
  <si>
    <t>Dương Nguyễn  Quý Hoài</t>
  </si>
  <si>
    <t>Đại học Sư phạm TP Hồ Chí Minh</t>
  </si>
  <si>
    <t>32/263 Bà Triệu, T.P Huế, T T Huế</t>
  </si>
  <si>
    <t>Đại học Y Dược- Đại học Huế</t>
  </si>
  <si>
    <t>Xã Vinh Thanh, H. Phú Vang. Tỉnh T T Huế</t>
  </si>
  <si>
    <t>Dương Thị Ngọc Rơi</t>
  </si>
  <si>
    <t>Đại học Luật, Đại học Huế</t>
  </si>
  <si>
    <t>2153 Đào Tấn, Thành phố Huế, T.T Huế</t>
  </si>
  <si>
    <t>125- Đặng Văn Ngữ, Thành phố Huế, T T Huế</t>
  </si>
  <si>
    <t>Đại học Khoa học, Đại học Huế</t>
  </si>
  <si>
    <t>147 Phạm Văn Đồng, Vĩ Dại, T P Huế</t>
  </si>
  <si>
    <t>Dương Bá Thắng</t>
  </si>
  <si>
    <t>Đại học Nông Lâm; Đại học Huế</t>
  </si>
  <si>
    <t>Bố: Dương Bá Chính: 13/14 La sơn Phu Tử, Tây Lộc; T.P. Huế</t>
  </si>
  <si>
    <t>Dương Thị Thanh Nhàng</t>
  </si>
  <si>
    <t>18,45</t>
  </si>
  <si>
    <t>P.Thủy Phương</t>
  </si>
  <si>
    <t>Dương Nhật Ly</t>
  </si>
  <si>
    <t>Dương Văn Vương</t>
  </si>
  <si>
    <t>19,75</t>
  </si>
  <si>
    <t>Phong Sơn, Phong Điền, Thừa Thiên Huế</t>
  </si>
  <si>
    <t>Đại học Sư phạm, Đại học Huế</t>
  </si>
  <si>
    <t>Xã Phú Dương, huyện Phú Vang, T.T Huế</t>
  </si>
  <si>
    <t>Đại học Kiến trúc Đà nẵng</t>
  </si>
  <si>
    <t>Dương Thị Mai Thi</t>
  </si>
  <si>
    <t>18,8</t>
  </si>
  <si>
    <t>P. Tứ Hạ, TX Hương Trà</t>
  </si>
  <si>
    <t>Vinh Thái, Phú Vang, T.T.Huế</t>
  </si>
  <si>
    <t>Bác: Dương Văn Phu: 01695132832.</t>
  </si>
  <si>
    <t xml:space="preserve">Xã Bắc Sơn, Thạch Hà, Hà Tĩnh.  </t>
  </si>
  <si>
    <t>16,65</t>
  </si>
  <si>
    <t>Hương Toàn, TX Hương trà. Ba: Dương Vĩnh Nghĩa</t>
  </si>
  <si>
    <t>Dương Thị Ái Nhân</t>
  </si>
  <si>
    <t>Dương Trọng Hải</t>
  </si>
  <si>
    <t>Đại học Nông Lâm Đại học Huế</t>
  </si>
  <si>
    <t>P.Kim Long, Thành phố Huế, T.T. Huế</t>
  </si>
  <si>
    <t>Dương Thị Thúy Nga</t>
  </si>
  <si>
    <t>Đại học nông Lâm, Đại học Huế</t>
  </si>
  <si>
    <t>Thôn 4, Quảng Công, Quảng Điền. 01663245074</t>
  </si>
  <si>
    <t>Dương Thụy Phương Uyên</t>
  </si>
  <si>
    <t xml:space="preserve">Ký túc xá Học viện HC, 201-Phan Bội Châu, thành phố Huế </t>
  </si>
  <si>
    <t>Dương Công Khanh</t>
  </si>
  <si>
    <t>Đ.H Khoa học, Đại học Huế</t>
  </si>
  <si>
    <t>Xã Hương Toàn, Thị xã Hương Trà T.T.Huế</t>
  </si>
  <si>
    <t>38/57- Hai Bà Trưng, TP Huế T.T.Huế</t>
  </si>
  <si>
    <t>Dương Ngọc Ninh</t>
  </si>
  <si>
    <t>22/100, Đặng Huy Trứ, Thành phố Huế, T.T Huế</t>
  </si>
  <si>
    <t>Dương Vĩnh Thái</t>
  </si>
  <si>
    <t xml:space="preserve">Hương Toàn, TX Hương Trà </t>
  </si>
  <si>
    <t>Xã Quảng Ngạn, Quảng Điền</t>
  </si>
  <si>
    <t xml:space="preserve">Phong Hiền, Phong Điền
10A 302. Bùi Thị Xuân. T P. Huế
</t>
  </si>
  <si>
    <t>Đại học Sư phạm Huế</t>
  </si>
  <si>
    <t>P.Thủy Phương, Thị Xã Hương Thủy</t>
  </si>
  <si>
    <t>Sư phạm Kỹ thuật CN.</t>
  </si>
  <si>
    <t xml:space="preserve">Phường 8, TP Đà Lạt, Lâm Đồng. 
120 Trường Chinh, P An Đông, TP  Huế T.T Huế
</t>
  </si>
  <si>
    <t>Xã Quảng Công, Quảng Điền</t>
  </si>
  <si>
    <t>18,65</t>
  </si>
  <si>
    <t>19,4</t>
  </si>
  <si>
    <t>19,8</t>
  </si>
  <si>
    <t>THỪA THIÊN  HUẾ</t>
  </si>
  <si>
    <t>48</t>
  </si>
  <si>
    <t>Huy chương Vàng hạng 78 KG,  JUDO toàn  quốc</t>
  </si>
  <si>
    <t>Chị: Dương Thị Mến, Hương Toàn, TX Hương Trà, T T Huế</t>
  </si>
  <si>
    <t>Huy chương Đồng hạng 78 KG,  JUDO Quốc tế mở rộng</t>
  </si>
  <si>
    <t>Dương Thị Mến</t>
  </si>
  <si>
    <t>Huy chương Đồng hạng 63 KG,  JUDO toàn  quốc</t>
  </si>
  <si>
    <t>Dương Thị Mến, Hương Toàn, TX Hương Trà, T T Huế</t>
  </si>
  <si>
    <t>THỪA THIÊN HUẾ</t>
  </si>
  <si>
    <t>DƯƠNG DANH KHẢI</t>
  </si>
  <si>
    <t xml:space="preserve"> Y ĐA KHOA- ĐH Y HÀ NỘI</t>
  </si>
  <si>
    <t>Thị Trấn Sơn Dương</t>
  </si>
  <si>
    <t>DƯƠNG THỊ THU HẰNG</t>
  </si>
  <si>
    <t>ĐH LAO ĐỘNG - XÃ HỘI</t>
  </si>
  <si>
    <t xml:space="preserve"> P.Phan Thiết, TPTQ</t>
  </si>
  <si>
    <t>TUYÊN QUANG</t>
  </si>
  <si>
    <t>TT Yên Lạc - Yên lạc - VP</t>
  </si>
  <si>
    <t>Sổ KH</t>
  </si>
  <si>
    <t>Yên Phú – Bắc Mê – Hà Giang</t>
  </si>
  <si>
    <t>HV Công nghệ bưu chính VT</t>
  </si>
  <si>
    <t>Dương Thế Nam</t>
  </si>
  <si>
    <t>ĐH Công nhiệp Hà Nội</t>
  </si>
  <si>
    <t>Dương Ngọc Diễm</t>
  </si>
  <si>
    <t>Dương Thế Vũ</t>
  </si>
  <si>
    <t>Viện ĐH mở Hà Nội</t>
  </si>
  <si>
    <t>Dương Thị Bích Thảo</t>
  </si>
  <si>
    <t>Xã Văn Tiến - Yên Lạc - VP</t>
  </si>
  <si>
    <t>Dương Yến Nhi</t>
  </si>
  <si>
    <t>Xã Tề Lỗ - Yên Lạc - VP</t>
  </si>
  <si>
    <t>Dương Văn Thông</t>
  </si>
  <si>
    <t>ĐH Kinh doanh &amp; CN Hà Nội</t>
  </si>
  <si>
    <t>Dương Thúy Loan</t>
  </si>
  <si>
    <t>P. Tân Chánh Hiệp - Quận 12 - TP. Hồ Chí Minh</t>
  </si>
  <si>
    <t>TT Thanh Lãng - Bình Xuyên - VP</t>
  </si>
  <si>
    <t>Học viện Chính trị CAND</t>
  </si>
  <si>
    <t>Dương Đức Vĩnh</t>
  </si>
  <si>
    <t>Xã Quất Lưu - Bình Xuyên - VP</t>
  </si>
  <si>
    <t>24,30</t>
  </si>
  <si>
    <t>Xã Trung Mỹ - Bình Xuyên - VP</t>
  </si>
  <si>
    <t>ĐH Nội vụ Hà Nội</t>
  </si>
  <si>
    <t>Xã Bá Hiến - Bình Xuyên - VP</t>
  </si>
  <si>
    <t>HV Công nghệ Bưu chính VT</t>
  </si>
  <si>
    <t>3 năm Giỏi liên tục</t>
  </si>
  <si>
    <t>TT Hương Canh - Bình Xuyên - VP</t>
  </si>
  <si>
    <t>Giải Đồng Internet</t>
  </si>
  <si>
    <t>Xã Lũng Hòa - Vĩnh Tường - VP</t>
  </si>
  <si>
    <t>Dương Văn Cao</t>
  </si>
  <si>
    <t>Học viện Cảnh sát nhân dân</t>
  </si>
  <si>
    <t>Dương Hoàng Bách</t>
  </si>
  <si>
    <t>Dương Thị Hièn</t>
  </si>
  <si>
    <t>Xã Ngũ Kiên - Vĩnh Tường - VP</t>
  </si>
  <si>
    <t>TT Lập Thạch - Lập Thạch - VP</t>
  </si>
  <si>
    <t>Dương Đức Thi</t>
  </si>
  <si>
    <t>TT Vĩnh Tường - Vĩnh Tường - VP</t>
  </si>
  <si>
    <t>Dương Cao Đức</t>
  </si>
  <si>
    <t>ĐH Công Nghệ</t>
  </si>
  <si>
    <t>Hợp Lý -  Lập Thạch - VP</t>
  </si>
  <si>
    <t>Học viện kỹ thuật quân sự</t>
  </si>
  <si>
    <t>Xã Đồng Thịnh - Sông Lô - VP</t>
  </si>
  <si>
    <t>Học viện Hành chính QG</t>
  </si>
  <si>
    <t>ĐH Kinh doanh &amp; Công nghệ Hà Nội</t>
  </si>
  <si>
    <t>Xã Hướng Đạo - Tam Dương - VP</t>
  </si>
  <si>
    <t>Dương Minh Đạt</t>
  </si>
  <si>
    <t>ĐH SOAI – Nhật Bản</t>
  </si>
  <si>
    <t>Xã Kim Long - Tam Dương - VP</t>
  </si>
  <si>
    <t>Dương Phương Liên</t>
  </si>
  <si>
    <t>Xã Hợp Châu – Tâm Đảo - VP</t>
  </si>
  <si>
    <t>Xã Duy Phiên - Tam Dương - VP</t>
  </si>
  <si>
    <t>Dương Quang Nghĩa</t>
  </si>
  <si>
    <t>Xã Duy Phiên  - Tam Dương - VP</t>
  </si>
  <si>
    <t>Dương Tất Thiện</t>
  </si>
  <si>
    <t>Xã Cao Minh - TX  Phúc Yên - VP</t>
  </si>
  <si>
    <t>Dương Thanh Hải</t>
  </si>
  <si>
    <t>Dương Ánh Nguyệt Linh</t>
  </si>
  <si>
    <t>ĐHDL Phương Đông</t>
  </si>
  <si>
    <t>Dương Trần Hoàng Anh</t>
  </si>
  <si>
    <t>Dương Mai Anh</t>
  </si>
  <si>
    <t>Phường Liên Bảo – TP Vĩnh Yên - VP</t>
  </si>
  <si>
    <t>ĐH KHXH &amp; Nhân văn</t>
  </si>
  <si>
    <t>Xã Định Trung - TP Vĩnh Yên - VP</t>
  </si>
  <si>
    <t>23,40</t>
  </si>
  <si>
    <t>Phường Ngô Quyền – TP Vĩnh Yên - VP</t>
  </si>
  <si>
    <t>Dương Duy Phương</t>
  </si>
  <si>
    <t>Phường Đồng Tâm – TP Vĩnh Yên - VP</t>
  </si>
  <si>
    <t>Phường Khai Quang – TP Vĩnh Yên - VP</t>
  </si>
  <si>
    <t>HV Báo chí &amp; Tuyên truyền</t>
  </si>
  <si>
    <t>Phường Tích Sơn - TP. Vĩnh Yên - VP</t>
  </si>
  <si>
    <t>Xã Phú Minh - Sóc Sơn - Hà Nội</t>
  </si>
  <si>
    <t>Dương Anh Duy</t>
  </si>
  <si>
    <t>ĐH Kinh tế - Kỹ thuật CN</t>
  </si>
  <si>
    <t>Xã Lũng Hòa – Vĩnh Tường – VP</t>
  </si>
  <si>
    <t>Xã Ngũ Kiên – Vĩnh Tường – VP</t>
  </si>
  <si>
    <t>Xã Đồng Thịnh – Sông Lô – VP</t>
  </si>
  <si>
    <t>Xã Định Trung – TP Vĩnh Yên – VP</t>
  </si>
  <si>
    <t>Xã Bá Hiến – Bình Xuyên – VP</t>
  </si>
  <si>
    <t>Xã Cao Minh – TX  Phúc Yên – VP</t>
  </si>
  <si>
    <t>VĨNH PHÚC</t>
  </si>
  <si>
    <t>TT Yên Lạc – Yên Lạc – VP</t>
  </si>
  <si>
    <t>Xã Quất Lưu – Bình Xuyên – VP</t>
  </si>
  <si>
    <t>ĐH KHXH &amp; Nhân Văn</t>
  </si>
  <si>
    <t>Xã Quang Sơn – Lập Thạch – VP</t>
  </si>
  <si>
    <t>Xã Cao Minh – TX. Phúc Yên – VP</t>
  </si>
  <si>
    <t>Học viện Báo chí &amp; TT</t>
  </si>
  <si>
    <t>Dương Đức Tăng</t>
  </si>
  <si>
    <t>ĐH Công nghệ KT Ôtô</t>
  </si>
  <si>
    <t>Xã Định Trung – TP. Vĩnh Yên – VP</t>
  </si>
  <si>
    <t>Đồng Thịnh, Sông Lô, Vĩnh Phúc</t>
  </si>
  <si>
    <t>Tiến sĩ – Vật liệu điện tử</t>
  </si>
  <si>
    <t>P. Xuân Hòa – TX. Phúc Yên – VP</t>
  </si>
  <si>
    <t>Dương Nguyễn Minh Hiếu</t>
  </si>
  <si>
    <t>Giải Ba – Lịch sử - Kỳ thi chọn HSG Quốc gia THPT năm học 2016 – 2017</t>
  </si>
  <si>
    <t>Phường Liên Bảo – TP. Vĩnh Yên – VP</t>
  </si>
  <si>
    <t>Giải Ba – Tiếng Pháp – Kỳ thi chọn HSG Quốc gia THPT năm học 2016 – 2017</t>
  </si>
  <si>
    <t>Phường Tích Sơn – TP. Vĩnh Yên – VP</t>
  </si>
  <si>
    <t>Giải Khuyến khích – Tiếng Anh – Kỳ thi chọn HSG Quốc gia THPT năm học 2016 – 2017</t>
  </si>
  <si>
    <t>Giải Khuyến khích – Lịch sử - Kỳ thi chọn HSG Quốc gia THPT năm học 2016 – 2017</t>
  </si>
  <si>
    <t>Dương Phú Trung</t>
  </si>
  <si>
    <t>HCV – Cuộc thi tìm kiếm tài năng trẻ toán học Việt Nam 2017</t>
  </si>
  <si>
    <t>HCV – Cuộc thi CLB Toán học tuổi thơ toàn quốc 2017</t>
  </si>
  <si>
    <t>Sổ HK</t>
  </si>
  <si>
    <t xml:space="preserve">Dương Hoàng Hải </t>
  </si>
  <si>
    <t>Giải Nhì – Kỳ thi Toán quốc tế giữa các thành phố Mùa thu lần thứ 38 tại Hà Nội</t>
  </si>
  <si>
    <t>Giải Đồng – Thi Toán Olympiad 2017 ở Singapore</t>
  </si>
  <si>
    <t>Thẻ HS</t>
  </si>
  <si>
    <t>Dương Đăng Quang</t>
  </si>
  <si>
    <t>HCB – Cuộc thi tìm kiếm tài năng trẻ toán học Việt Nam 2017</t>
  </si>
  <si>
    <t>Phường Trưng Nhị - Thị xã Phúc Yên – Vĩnh Phúc</t>
  </si>
  <si>
    <t>Xã Tứ Yên – Sông Lô – VP</t>
  </si>
  <si>
    <t>Dương Quang Trung</t>
  </si>
  <si>
    <t>Dương Hạnh Nhi</t>
  </si>
  <si>
    <t>HCĐ – Cuộc thi tìm kiếm tài năng trẻ toán học Việt Nam 2017</t>
  </si>
  <si>
    <t>Phường Khai Quang – Thành phố Vĩnh Yên – Vĩnh Phúc</t>
  </si>
  <si>
    <t>Dương Văn Chiến</t>
  </si>
  <si>
    <t>HCV – Hạng cân 48 kg – Giải vô địch dân tộc toàn quốc lần thứ XXI, năm 2017 (05 – 2017)</t>
  </si>
  <si>
    <t>Xã Bá Hiền, Binh Xuyên. Vĩnh Phúc</t>
  </si>
  <si>
    <t>V ĨNH PHÚC</t>
  </si>
  <si>
    <t>Dương Lý Hoàng</t>
  </si>
  <si>
    <t>Học viện   Kỹ thuật Quân sự</t>
  </si>
  <si>
    <t>29,5</t>
  </si>
  <si>
    <t>Tổ 32A- P  Đồng Tâm, TP Yên Bái, tỉnh Yên Bái</t>
  </si>
  <si>
    <t xml:space="preserve">01255310199 0913226876  </t>
  </si>
  <si>
    <t>Dương Đức Trung</t>
  </si>
  <si>
    <t xml:space="preserve"> Đại học Dược Hà Nội</t>
  </si>
  <si>
    <t>Thị trấn Nông trường Nghĩa Lộ, Văn Chấn, tỉnh Yên Bái</t>
  </si>
  <si>
    <t xml:space="preserve"> Học viện Hành chính Quốc gia</t>
  </si>
  <si>
    <t>Dương Thế Hiển</t>
  </si>
  <si>
    <t>Trường ĐH Kỹ thuật-Hậu cần CAND</t>
  </si>
  <si>
    <t>Tổ 72- Phường Yên Ninh, TP Yên Bái, tỉnh Yên Bái.</t>
  </si>
  <si>
    <t>YÊN BÁI</t>
  </si>
  <si>
    <t>Dương Văn Đề</t>
  </si>
  <si>
    <t>HC Bạc – Giải Thể thao người khuyết tật toàn quốc - 2017</t>
  </si>
  <si>
    <t>Tổ 8 - Phường Phú Trạng, Thị xã Nghĩa Lộ, tỉnh Yên Bái.</t>
  </si>
  <si>
    <t>KHÁNH HÒA</t>
  </si>
  <si>
    <t>Dương Kim Tú</t>
  </si>
  <si>
    <t>Đại học Thương Mại</t>
  </si>
  <si>
    <t>Phú Hòa, Ninh Quang, Ninh Hòa, Khánh Hòa</t>
  </si>
  <si>
    <t>Dương Hoàng Hiệp</t>
  </si>
  <si>
    <t>4/36 Hòn Chồng, Vĩnh Phước, Nha Trang</t>
  </si>
  <si>
    <t>Dương Thị Thúy Nhi</t>
  </si>
  <si>
    <t>Cát Lợi, Vĩnh Lương, Nha Trang, Khánh Hòa</t>
  </si>
  <si>
    <t>Dương Võ Văn Duy</t>
  </si>
  <si>
    <t>Lộc Thọ, Vạn Long, Vạn Ninh, Khánh Hòa</t>
  </si>
  <si>
    <t>Dương Xuân Tiến Sỹ</t>
  </si>
  <si>
    <t>ĐH GTVT HCM</t>
  </si>
  <si>
    <t>Vạn Lương, Vạn Ninh, Khánh Hòa</t>
  </si>
  <si>
    <t>Đại Học Thông tin liên lạc</t>
  </si>
  <si>
    <t>51A Nguyễn Biểu - Vĩnh Hải - Nha Trang - Khánh Hòa</t>
  </si>
  <si>
    <t>01222464112</t>
  </si>
  <si>
    <t>Dương Tố Nga</t>
  </si>
  <si>
    <t>23/3 Thủy Xưởng, Nha Trang, Khánh Hòa</t>
  </si>
  <si>
    <t>P. Sao Đỏ, TX. Chí  Linh</t>
  </si>
  <si>
    <t>HƯNG  YÊN</t>
  </si>
  <si>
    <t>ĐH CôngNghiệpTP.HCM</t>
  </si>
  <si>
    <t>Bố Trạch, Quảng Bình. 63- Nguyễn Khoa Chiêm, T P Huế</t>
  </si>
  <si>
    <t>Hương Xuân, TX Hương Trà. Cha: Dương Bá Hòa. Hương Xuân, Hương Trà</t>
  </si>
  <si>
    <t>Phú Hồ, Phú Vang, T T Huế. Bố: Dương Hữu Cát. Phú Hồ, Phú Vang, Huế:</t>
  </si>
  <si>
    <t>Phú Hồ, Phú Vang, T T Huế. Dương Văn Thạnh: 1/92 Lê Đại Hành, Tây Lộc, Huế, T.T.Huế,</t>
  </si>
  <si>
    <t>3</t>
  </si>
  <si>
    <t>8</t>
  </si>
  <si>
    <t>172</t>
  </si>
  <si>
    <t>39</t>
  </si>
  <si>
    <t>36</t>
  </si>
  <si>
    <t>59</t>
  </si>
  <si>
    <t>25</t>
  </si>
  <si>
    <t>33</t>
  </si>
  <si>
    <t>185</t>
  </si>
  <si>
    <t>75</t>
  </si>
  <si>
    <t>Dương Gia Vy</t>
  </si>
  <si>
    <t>Tổ 62, An Khê, Thanh Khê, Đà Nẵng</t>
  </si>
  <si>
    <t>01235345556</t>
  </si>
  <si>
    <t>Dương Ngọc Phương Trinh</t>
  </si>
  <si>
    <t>78, Ý Lan, Hiệp Tân, Tân Phú, TP.HCM</t>
  </si>
  <si>
    <t>025196668</t>
  </si>
  <si>
    <t>01283327297</t>
  </si>
  <si>
    <t>Dương Quốc Lê Khanh</t>
  </si>
  <si>
    <t>137/43 Âu Dương Lân, P.2, Q.8, TP.HCM</t>
  </si>
  <si>
    <t>025009404</t>
  </si>
  <si>
    <t>0901345906</t>
  </si>
  <si>
    <t>Dương Thành Phát</t>
  </si>
  <si>
    <t>497 Hòa Hảo, P7, Q10, Tp.HCM</t>
  </si>
  <si>
    <t>01687892946</t>
  </si>
  <si>
    <t>Dương Thị Thanh Minh</t>
  </si>
  <si>
    <t>ĐH Kinh Tế Huế</t>
  </si>
  <si>
    <t>Đồng Phú, Đồng Hới, Quảng Bình</t>
  </si>
  <si>
    <t>0901900014</t>
  </si>
  <si>
    <t>Dương Bá Cảm</t>
  </si>
  <si>
    <t>Trí Hòa, Gio Hòa, Gio Linh, Quảng Trị</t>
  </si>
  <si>
    <t>0969968450</t>
  </si>
  <si>
    <t>32A Nguyễn Thị Định, Phước Long, Nha Trang, Khánh Hòa</t>
  </si>
  <si>
    <t>01649206779</t>
  </si>
  <si>
    <t>Dương Thị Nhật Vi</t>
  </si>
  <si>
    <t>ĐH Ngoại thương Tp.HCM</t>
  </si>
  <si>
    <t>57 Nguyễn Xí, Bình Thạnh, TP.HCM</t>
  </si>
  <si>
    <t>0937658698</t>
  </si>
  <si>
    <t>Dương Nguyễn Công Thành</t>
  </si>
  <si>
    <t>Hòa Thành, Krông Bông, Đắk Lắk</t>
  </si>
  <si>
    <t>01636314429</t>
  </si>
  <si>
    <t>Dương Huỳnh Diệu Linh</t>
  </si>
  <si>
    <t>19 Tố Hữu, Quyết Thắng, TP. Kon Tum, Kon Tum</t>
  </si>
  <si>
    <t>0964545083</t>
  </si>
  <si>
    <t>Dương Thị Châu Sa</t>
  </si>
  <si>
    <t>Đại học Lâm nghiệp</t>
  </si>
  <si>
    <t>Hoài Thanh, Hoài Nhơn, Bình Định</t>
  </si>
  <si>
    <t>Dương Văn Trọng</t>
  </si>
  <si>
    <t>Đại Học Nông Lâm- Đại Học Huế</t>
  </si>
  <si>
    <t>182 Dạ Lê,Tổ 12- Thủy Phương-  Hương Thủy  Huế</t>
  </si>
  <si>
    <t>01685399580</t>
  </si>
  <si>
    <t>Đại Học Khoa Học- Đại Học Huế</t>
  </si>
  <si>
    <t>Quảng Ngạn - Quảng Điền - TT Huế</t>
  </si>
  <si>
    <t>01648650617</t>
  </si>
  <si>
    <t>Dương Thị Cát Vỹ</t>
  </si>
  <si>
    <t>Đại Học Kinh Tế - Đại Học Huế</t>
  </si>
  <si>
    <t>Thôn Mỹ An, Phú Dương Phú Vang TT Huế</t>
  </si>
  <si>
    <t>Đại Học Luật- Đại Học Huế</t>
  </si>
  <si>
    <t>Thôn 6D xã Cư Elang EaKar, Đăk Lăk</t>
  </si>
  <si>
    <t>0968405658</t>
  </si>
  <si>
    <t>Đại Học Sư Phạm- Đại Học Huế</t>
  </si>
  <si>
    <t>Thôn Trung Chánh- Xã Phú Hồ -Phú Vang - TT Huế</t>
  </si>
  <si>
    <t>0964840754</t>
  </si>
  <si>
    <t>Dương Minh Quý</t>
  </si>
  <si>
    <t>Đại Học Y Dược- Đại Học Huế</t>
  </si>
  <si>
    <t>226 Lý Nhân Tông- Hương Xuân Hương Trà TT Huế</t>
  </si>
  <si>
    <t>Di Đông 2- Phú Hồ- Phú Vang- TT Huế</t>
  </si>
  <si>
    <t>01695645902</t>
  </si>
  <si>
    <t>Tuyết Diêm 2 Bình Thuận, Bình Sơn Quảng Ngãi</t>
  </si>
  <si>
    <t>212332851</t>
  </si>
  <si>
    <t>01206075796</t>
  </si>
  <si>
    <t>Dương Đăng Bách</t>
  </si>
  <si>
    <t>Đại Học OKLAHOMA- Hoa Kỳ</t>
  </si>
  <si>
    <t>110 Lý Thánh Tông, Phú Lộc, TT Huế</t>
  </si>
  <si>
    <t>B5360583</t>
  </si>
  <si>
    <t>0913953103</t>
  </si>
  <si>
    <t>Dương Viết Xuân</t>
  </si>
  <si>
    <t>Số nhà 12/2/7 Nam Giao- P. Thủy Xuân , Huế</t>
  </si>
  <si>
    <t>190835380</t>
  </si>
  <si>
    <t>0972276298</t>
  </si>
  <si>
    <t>Dương Đức Nhật Quân</t>
  </si>
  <si>
    <t>Kiệt 266/22/3 Phan Châu Trinh</t>
  </si>
  <si>
    <t>191823384</t>
  </si>
  <si>
    <t>0905638926</t>
  </si>
  <si>
    <t>Dương Thị Huyển</t>
  </si>
  <si>
    <t>ĐH KT &amp; QTKD TN</t>
  </si>
  <si>
    <t>xã Nhã Lộng, huyện Phú bình, tỉnh Thái Nguyên</t>
  </si>
  <si>
    <t>091732320</t>
  </si>
  <si>
    <t>0967768463</t>
  </si>
  <si>
    <t>ĐHKHXH &amp; NV - ĐHQGHN</t>
  </si>
  <si>
    <t>xóm Bến,xã Nhã Lộng, huyện Phú Bình,tỉnh Thái Nguyên</t>
  </si>
  <si>
    <t>091729421</t>
  </si>
  <si>
    <t>0164524405</t>
  </si>
  <si>
    <t>ĐH Nông Lâm TN</t>
  </si>
  <si>
    <t>xã Hồng Tiến, Tx. Phổ Yên,tỉnh Thái Nguyên</t>
  </si>
  <si>
    <t>091772906</t>
  </si>
  <si>
    <t>01636446714</t>
  </si>
  <si>
    <t>xóm Hanh,xã Nhã Lộng,huyện Phú Bình,tỉnh Thái Nguyên</t>
  </si>
  <si>
    <t>091731515</t>
  </si>
  <si>
    <t>01667898461</t>
  </si>
  <si>
    <t>ĐH khoa học - ĐHTN</t>
  </si>
  <si>
    <t>xõm Thuần Pháp,xã Điềm Thụy,huyện Phú Bình,tỉnh Thái Nguyên</t>
  </si>
  <si>
    <t>091813438</t>
  </si>
  <si>
    <t>01699133578</t>
  </si>
  <si>
    <t>Khoa Quốc Tế - ĐHTN</t>
  </si>
  <si>
    <t>xóm Bồng Lai,xã Thượng Đình,huyện Phú Bình,tỉnh Thái Nguyên</t>
  </si>
  <si>
    <t>091813883</t>
  </si>
  <si>
    <t>0982581397</t>
  </si>
  <si>
    <t>nb</t>
  </si>
  <si>
    <t>xóm Múc,xã Úc Kỳ,huyện Phú Bình,tỉnh Thái Nguyên</t>
  </si>
  <si>
    <t>091731717</t>
  </si>
  <si>
    <t>0913805491</t>
  </si>
  <si>
    <t>xóm Phú Minh,xã Đào Xá,huyện Phú Bình,tỉnh Thái Nguyên</t>
  </si>
  <si>
    <t>091815078</t>
  </si>
  <si>
    <t>0166595151</t>
  </si>
  <si>
    <t>làng Dỗ,Tân Quang,Sông Công,Thái Nguyên</t>
  </si>
  <si>
    <t>Dương Thị Nữ</t>
  </si>
  <si>
    <t>091835464</t>
  </si>
  <si>
    <t>0977023530</t>
  </si>
  <si>
    <t>ĐH Y Dược TN</t>
  </si>
  <si>
    <t>số nhà 16A-Tổ38, P.Quang Trung, TP.TN</t>
  </si>
  <si>
    <t>050838903</t>
  </si>
  <si>
    <t>01677963445</t>
  </si>
  <si>
    <t>Quảng Minh, Việt Yên, Bắc Giang</t>
  </si>
  <si>
    <t>122151380</t>
  </si>
  <si>
    <t>01644068390</t>
  </si>
  <si>
    <t>thôn Tử Đông,xã Lý Thường Kiệt,Yên Mỹ,Hưng Yên</t>
  </si>
  <si>
    <t>145796369</t>
  </si>
  <si>
    <t>0969573144</t>
  </si>
  <si>
    <t>xóm 8A, Quân Chu,Đại Từ,Thái Nguyên</t>
  </si>
  <si>
    <t>091843050</t>
  </si>
  <si>
    <t>01654053713</t>
  </si>
  <si>
    <t>Liên Sơn.Chi Lăng,Lạng Sơn</t>
  </si>
  <si>
    <t>082238291</t>
  </si>
  <si>
    <t>01647707130</t>
  </si>
  <si>
    <t>Dương Hoàng Hải</t>
  </si>
  <si>
    <t>Tân Phú, Thới Bình, Cà Mau</t>
  </si>
  <si>
    <t>0945589215</t>
  </si>
  <si>
    <t>Dương Hoàng Phương Trân</t>
  </si>
  <si>
    <t>Phường 1, Tp. Cà Mau, Cà Mau</t>
  </si>
  <si>
    <t>01279650209</t>
  </si>
  <si>
    <t>Dương Tấn Tài</t>
  </si>
  <si>
    <t>Giai Xuân, Phong Điền, Cần Thơ</t>
  </si>
  <si>
    <t>0968732862</t>
  </si>
  <si>
    <t>092095001111</t>
  </si>
  <si>
    <t>Dương Hữu Đức</t>
  </si>
  <si>
    <t>Kiến Giang, Chợ Mới, An Giang</t>
  </si>
  <si>
    <t>Dương Thanh Diễm</t>
  </si>
  <si>
    <t>22 ấp Thị Tứ, xã Nhơn Nghĩa, huyện Phong Điền, TP Cần Thơ</t>
  </si>
  <si>
    <t>0939480902</t>
  </si>
  <si>
    <t xml:space="preserve">Dương Thúy Mai </t>
  </si>
  <si>
    <t>An Thạnh, Hòa Bình, Chợ Mới, An Giang</t>
  </si>
  <si>
    <t>Dương Tấn Phát</t>
  </si>
  <si>
    <t>Phú Mỹ, Mỹ Tú, Sóc Trăng</t>
  </si>
  <si>
    <t>0978919991</t>
  </si>
  <si>
    <t>Song Phụng, Long Phú, Sóc Trăng</t>
  </si>
  <si>
    <t>Dương Thị Kim Ngân</t>
  </si>
  <si>
    <t xml:space="preserve">Học Viện Ngân Hàng </t>
  </si>
  <si>
    <t>Tân Tri, huyện Bắc Sơn, tỉnh Lạng Sơn</t>
  </si>
  <si>
    <t>082259061</t>
  </si>
  <si>
    <t>Trường Đại Học Y Dược Thái Nguyên</t>
  </si>
  <si>
    <t>Thị trấn Bắc Sơn - Huyện Bắc Sơn - Tỉnh Lạng Sơn</t>
  </si>
  <si>
    <t>Đại học Sư Phạm Hà Nội</t>
  </si>
  <si>
    <t>Quang Sơn, Lập Thạch, Vĩnh Phúc</t>
  </si>
  <si>
    <t>Tân Khánh, Phú Bình, Thái Nguyên</t>
  </si>
  <si>
    <t>091731563</t>
  </si>
  <si>
    <t>01635485633</t>
  </si>
  <si>
    <t>Văn Hoàng, Phú Xuyên, Hà Nội</t>
  </si>
  <si>
    <t>001195008865</t>
  </si>
  <si>
    <t>01682970127</t>
  </si>
  <si>
    <t>Mường Xén, Kỳ Sơn, Nghệ An</t>
  </si>
  <si>
    <t>187476888</t>
  </si>
  <si>
    <t>01692759602</t>
  </si>
  <si>
    <t>DươngThị Thu Trang</t>
  </si>
  <si>
    <t>Ngũ Thái, Thuận Thành, Bắc Ninh</t>
  </si>
  <si>
    <t>125575256</t>
  </si>
  <si>
    <t>0963664001</t>
  </si>
  <si>
    <t>Dương Thế Linh</t>
  </si>
  <si>
    <t>145563528</t>
  </si>
  <si>
    <t>01688909324</t>
  </si>
  <si>
    <t>Dương Việt Hà</t>
  </si>
  <si>
    <t>Hương Sơn, Tp Thái Nguyên, Thái Nguyên</t>
  </si>
  <si>
    <t>091848719</t>
  </si>
  <si>
    <t>01699319481</t>
  </si>
  <si>
    <t>Dương Vũ Anh</t>
  </si>
  <si>
    <t>Hưng Bình, Tp Vinh, Nghệ An</t>
  </si>
  <si>
    <t>187406362</t>
  </si>
  <si>
    <t>0968837370</t>
  </si>
  <si>
    <t>Dương Thủy Trinh</t>
  </si>
  <si>
    <t>Tản Lĩnh, Ba Vì, Hà Nội</t>
  </si>
  <si>
    <t>017195178</t>
  </si>
  <si>
    <t>01656331900</t>
  </si>
  <si>
    <t>Đức Thắng, Tiên Lữ, Hưng Yên</t>
  </si>
  <si>
    <t>145524769</t>
  </si>
  <si>
    <t>0988217846</t>
  </si>
  <si>
    <t>Dương Văn Huỳnh</t>
  </si>
  <si>
    <t>Ân Thi, Ân Thi, Hưng Yên</t>
  </si>
  <si>
    <t>145526658</t>
  </si>
  <si>
    <t>01667820063</t>
  </si>
  <si>
    <t>Dương Hùng Sơn</t>
  </si>
  <si>
    <t>Phong Vân, Ba Vì, Hà Nội</t>
  </si>
  <si>
    <t>017264860</t>
  </si>
  <si>
    <t>01665325593</t>
  </si>
  <si>
    <t>Đông Thành, Ninh Bình, Ninh Bình</t>
  </si>
  <si>
    <t>164556895</t>
  </si>
  <si>
    <t>0961039195</t>
  </si>
  <si>
    <t>DươngVăn Minh</t>
  </si>
  <si>
    <t>ĐH Mỏ địa - Địa chất</t>
  </si>
  <si>
    <t>Trung  Nghĩa, Hưng Yên, Hưng Yên</t>
  </si>
  <si>
    <t>033093002184</t>
  </si>
  <si>
    <t>01683062065</t>
  </si>
  <si>
    <t>Thanh Trì, Hoàng Mai, Hà Nội</t>
  </si>
  <si>
    <t>012934288</t>
  </si>
  <si>
    <t>01676108896</t>
  </si>
  <si>
    <t>Thị trần Nghèn, Can Lộc, Hà Tĩnh</t>
  </si>
  <si>
    <t>184127719</t>
  </si>
  <si>
    <t>01665875840</t>
  </si>
  <si>
    <t>Tân Bình, Tam Điệp, Ninh Bình</t>
  </si>
  <si>
    <t>164553865</t>
  </si>
  <si>
    <t>0981590780</t>
  </si>
  <si>
    <t>Dương Quỳnh Phương</t>
  </si>
  <si>
    <t>Đông Vĩnh, Vinh, Nghệ An</t>
  </si>
  <si>
    <t>187403356</t>
  </si>
  <si>
    <t>0943658683</t>
  </si>
  <si>
    <t>Đại Yên, Chương Mỹ, Hà Nội</t>
  </si>
  <si>
    <t>001195001091</t>
  </si>
  <si>
    <t>0988500349</t>
  </si>
  <si>
    <t>Dương Thị Kim Tuyến</t>
  </si>
  <si>
    <t>Hợp Sơn, Ba Vì, Hà Nội</t>
  </si>
  <si>
    <t>001195003548</t>
  </si>
  <si>
    <t>0987010329</t>
  </si>
  <si>
    <t>Lê Lợi, Vinh, Nghệ An</t>
  </si>
  <si>
    <t>187260986</t>
  </si>
  <si>
    <t>0936101854</t>
  </si>
  <si>
    <t>Nguyên Lý, Lý Nhân, Hà Nam</t>
  </si>
  <si>
    <t>168535414</t>
  </si>
  <si>
    <t>01642626550</t>
  </si>
  <si>
    <t>Dương Thị Ly</t>
  </si>
  <si>
    <t>Hương Canh, Bình Xuyên, Vĩnh Phúc</t>
  </si>
  <si>
    <t>135850043</t>
  </si>
  <si>
    <t>01637951995</t>
  </si>
  <si>
    <t>Dương Thị Hạnh</t>
  </si>
  <si>
    <t>Hướng Đạo, Tam Dương, Vĩnh Phúc</t>
  </si>
  <si>
    <t>026195000320</t>
  </si>
  <si>
    <t>0965262505</t>
  </si>
  <si>
    <t>Dương Thị Út</t>
  </si>
  <si>
    <t>Sơn Lôi, Bình Xuyên, Vĩnh Phúc</t>
  </si>
  <si>
    <t>135758789</t>
  </si>
  <si>
    <t>0982546803</t>
  </si>
  <si>
    <t>Dương Thị Hoài Thu</t>
  </si>
  <si>
    <t>Thanh Lâm, Mê Linh, Hà Nội</t>
  </si>
  <si>
    <t>013558656</t>
  </si>
  <si>
    <t>0981129933</t>
  </si>
  <si>
    <t>Quảng Châu, Hưng Yên, Hưng Yên</t>
  </si>
  <si>
    <t>145612358</t>
  </si>
  <si>
    <t>01653058198</t>
  </si>
  <si>
    <t>Đại Sơn, Văn Yên, Yên Bái</t>
  </si>
  <si>
    <t>060992987</t>
  </si>
  <si>
    <t>01632110315</t>
  </si>
  <si>
    <t>Xuân Phương, Phú Bình, Thái Nguyên</t>
  </si>
  <si>
    <t>0978032269</t>
  </si>
  <si>
    <t>Dương Tiến Hoàn</t>
  </si>
  <si>
    <t>Hương Sơn, Bình Xuyên, Vĩnh Phúc</t>
  </si>
  <si>
    <t>135756906</t>
  </si>
  <si>
    <t>0972302212</t>
  </si>
  <si>
    <t>Dương Trà Mi</t>
  </si>
  <si>
    <t>Hải Tân, Tp Hải Dương, Hải Dương</t>
  </si>
  <si>
    <t>142743564</t>
  </si>
  <si>
    <t>0988394797</t>
  </si>
  <si>
    <t>ĐH Giáo dục</t>
  </si>
  <si>
    <t>An Dương, Tây Hồ, Hà Nội</t>
  </si>
  <si>
    <t>013160694</t>
  </si>
  <si>
    <t>0976055695</t>
  </si>
  <si>
    <t>Dương Thị Sâm</t>
  </si>
  <si>
    <t>Thị trấn Hồ, Thuận Thành, Bắc Ninh</t>
  </si>
  <si>
    <t>125664701</t>
  </si>
  <si>
    <t>01672114739</t>
  </si>
  <si>
    <t>Châu Sơn, Ba Vì, Hà Nội</t>
  </si>
  <si>
    <t>017273630</t>
  </si>
  <si>
    <t>0975006165</t>
  </si>
  <si>
    <t>Chí Đám, Đoan Hùng, Phú Thọ</t>
  </si>
  <si>
    <t>132252358</t>
  </si>
  <si>
    <t>01644334633</t>
  </si>
  <si>
    <t>Dương Thị Thái Len</t>
  </si>
  <si>
    <t>Tô Hiệu, Thường Tín, Hà Nội</t>
  </si>
  <si>
    <t>017427139</t>
  </si>
  <si>
    <t>01689489772</t>
  </si>
  <si>
    <t>Dương Thành Vi</t>
  </si>
  <si>
    <t>Đồng Gia, Kim Thành, Hải Dương</t>
  </si>
  <si>
    <t>142731183</t>
  </si>
  <si>
    <t>01636271595</t>
  </si>
  <si>
    <t>ĐH Kinh tế, ĐH Quốc Gia Hà Nội</t>
  </si>
  <si>
    <t>Trung Sơn Trầm, Sơn Tây, Hà Nội</t>
  </si>
  <si>
    <t>017336274</t>
  </si>
  <si>
    <t>0987532745</t>
  </si>
  <si>
    <t>Vũ Xá, Lục Nam, Bắc Giang</t>
  </si>
  <si>
    <t>122120034</t>
  </si>
  <si>
    <t>01682424259</t>
  </si>
  <si>
    <t>TT Lâm, Ý Yên, Nam Định</t>
  </si>
  <si>
    <t>163324292</t>
  </si>
  <si>
    <t>01695810724</t>
  </si>
  <si>
    <t>Dương Thị Khánh An</t>
  </si>
  <si>
    <t>ĐH Ngoại Ngữ, ĐH Đà Nẵng</t>
  </si>
  <si>
    <t>Phong Hải, Phong Điền, Thừa Thiên Huế</t>
  </si>
  <si>
    <t>191881168</t>
  </si>
  <si>
    <t>01692227100</t>
  </si>
  <si>
    <t>Dương Bình Minh</t>
  </si>
  <si>
    <t>Học viện Báo trí và Tuyên truyền</t>
  </si>
  <si>
    <t>Tổ 18C, Tương Mai, Hà Nội</t>
  </si>
  <si>
    <t>012960067</t>
  </si>
  <si>
    <t>0915025115</t>
  </si>
  <si>
    <t>091815512</t>
  </si>
  <si>
    <t>0949176390</t>
  </si>
  <si>
    <t>Dương Văn Ninh</t>
  </si>
  <si>
    <t>125592240</t>
  </si>
  <si>
    <t>0987654267</t>
  </si>
  <si>
    <t>Học viện nông nghiệp Việt Nam</t>
  </si>
  <si>
    <t>Thái Long, Tuyên Quang, Tuyên Quang</t>
  </si>
  <si>
    <t>076961888</t>
  </si>
  <si>
    <t>01648260942</t>
  </si>
  <si>
    <t>168472718</t>
  </si>
  <si>
    <t>01654601264</t>
  </si>
  <si>
    <t>Quang Thịnh, Lạng Giang, Bắc Giang</t>
  </si>
  <si>
    <t>122196301</t>
  </si>
  <si>
    <t>01697554828</t>
  </si>
  <si>
    <t>Yên Sơn, Lục Nam, Bắc Giang</t>
  </si>
  <si>
    <t>122234424</t>
  </si>
  <si>
    <t>0968590290</t>
  </si>
  <si>
    <t>Phù Linh, Sóc Sơn, Hà Nội</t>
  </si>
  <si>
    <t>013496274</t>
  </si>
  <si>
    <t>0975216463</t>
  </si>
  <si>
    <t>Cẩm Thạch, Cẩm Thủy, Thanh Hóa</t>
  </si>
  <si>
    <t>173129388</t>
  </si>
  <si>
    <t>0963374917</t>
  </si>
  <si>
    <t>Dương Quỳnh Thoa</t>
  </si>
  <si>
    <t>Học viên Báo trí và Tuyên truyền</t>
  </si>
  <si>
    <t>Tân Qang, Sông Công, Thái Nguyên</t>
  </si>
  <si>
    <t>091835449</t>
  </si>
  <si>
    <t>01666396066</t>
  </si>
  <si>
    <t>Dương Trung Hoàn</t>
  </si>
  <si>
    <t>Ngyễn Trãi, H. Thường Tín, Hà Nội</t>
  </si>
  <si>
    <t>017348303</t>
  </si>
  <si>
    <t>Dương Tường Vy</t>
  </si>
  <si>
    <t>Trà Kiệu Tây, Duy Sơn, Duy Xuyên, Quảng Nam</t>
  </si>
  <si>
    <t>Đại Học Kinh Tế Huế</t>
  </si>
  <si>
    <t>Đông Dương, Hải Dương, Hải Lăng, Quảng Trị</t>
  </si>
  <si>
    <t>01647088405/
 01266734553</t>
  </si>
  <si>
    <t>Dương Duy Minh</t>
  </si>
  <si>
    <t>Đại học sư phạm Đà Nẵng</t>
  </si>
  <si>
    <t>Hòa Liên - Hòa Vang - Đà Nẵng</t>
  </si>
  <si>
    <t>0905 162 775</t>
  </si>
  <si>
    <t>Đại học Kinh tế Đà Nẵng</t>
  </si>
  <si>
    <t>Triêm Tây - Điện Phương - Điện Bàn - Quảng Nam</t>
  </si>
  <si>
    <t>71/1 Lê Hữu Trác</t>
  </si>
  <si>
    <t>Dương Thị Hồng Hoa</t>
  </si>
  <si>
    <t>K57/1 Lê Hữu Trác, TP Đà Nẵng</t>
  </si>
  <si>
    <t>Mai Hạ - Mai Thủy - Lệ Thủy - Quảng Bình</t>
  </si>
  <si>
    <t>Dương Quỳnh Hương</t>
  </si>
  <si>
    <t>Điện bàn, quảng nam</t>
  </si>
  <si>
    <t>Dương Thị Cẩm Các</t>
  </si>
  <si>
    <t>38 Trương Định, Sơn Trà, ĐN</t>
  </si>
  <si>
    <t>EaH'leo Đắc Lắc</t>
  </si>
  <si>
    <t>Tân Chi, Tiên Du, Bắc Ninh</t>
  </si>
  <si>
    <t>125632490</t>
  </si>
  <si>
    <t>01666000686</t>
  </si>
  <si>
    <t>Đại học thương mại</t>
  </si>
  <si>
    <t>K7, Thị Cầu, Tp Bắc Ninh, tỉnh Bắc Ninh</t>
  </si>
  <si>
    <t>01677158205</t>
  </si>
  <si>
    <t>Đại học Y Dược - Thái Nguyên</t>
  </si>
  <si>
    <t>X.Phú Xuyên, H.Đại Từ, T.Thái Nguyên</t>
  </si>
  <si>
    <t>91842466</t>
  </si>
  <si>
    <t>01677003000</t>
  </si>
  <si>
    <t>Dương Xuân Phước</t>
  </si>
  <si>
    <t>Đại học thể dục thể thao Bắc Ninh</t>
  </si>
  <si>
    <t>Châu Khê, Từ Sơn, Bắc Ninh</t>
  </si>
  <si>
    <t>125533563</t>
  </si>
  <si>
    <t>0972849866</t>
  </si>
  <si>
    <t>HỘI THANH NIÊN</t>
  </si>
  <si>
    <t>22007517</t>
  </si>
  <si>
    <t>145864552</t>
  </si>
  <si>
    <t>Dương Thục Quyên</t>
  </si>
  <si>
    <t>Dương Thị Sen</t>
  </si>
  <si>
    <t>ĐH Tài Nguyên và Môi Trường HN</t>
  </si>
  <si>
    <t>Nội Hoàng - Yên Dũng - BG</t>
  </si>
  <si>
    <t>Đại Học Thái Nguyên</t>
  </si>
  <si>
    <t>Thanh Vân - Hiệp Hòa - BG</t>
  </si>
  <si>
    <t>01653436107</t>
  </si>
  <si>
    <t>Dương Thị Ninh</t>
  </si>
  <si>
    <t xml:space="preserve"> Xã Ngọc Châu, Tân Yên, BG</t>
  </si>
  <si>
    <t xml:space="preserve"> Dương Xá, Gia Lâm, Hà Nội</t>
  </si>
  <si>
    <t>001096011767</t>
  </si>
  <si>
    <t>0984886899</t>
  </si>
  <si>
    <t>Dương Thanh Nhàn</t>
  </si>
  <si>
    <t>Đại Học Thăng Long</t>
  </si>
  <si>
    <t>122124199</t>
  </si>
  <si>
    <t>0976670230</t>
  </si>
  <si>
    <t>Dương Thành Đệ</t>
  </si>
  <si>
    <t>30</t>
  </si>
  <si>
    <t xml:space="preserve">Dương Hà Phương Anh </t>
  </si>
  <si>
    <t>Đại học thủ đô</t>
  </si>
  <si>
    <t>B22024</t>
  </si>
  <si>
    <t>Tài nguyên MT</t>
  </si>
  <si>
    <t>Dương Phúc Đạt</t>
  </si>
  <si>
    <t>DHB1509</t>
  </si>
  <si>
    <t>SPKT Nam Định</t>
  </si>
  <si>
    <t>Dương Thị Phúc Hảo</t>
  </si>
  <si>
    <t>Công nghiệp TP</t>
  </si>
  <si>
    <t>ĐH Kinh doanh CN</t>
  </si>
  <si>
    <t>Tống Xá, Yên Xá</t>
  </si>
  <si>
    <t>Phạm Như Quỳnh</t>
  </si>
  <si>
    <t>ĐH TC-QTKD</t>
  </si>
  <si>
    <t>Thanh Hà, Thanh Chương, Nghệ An</t>
  </si>
  <si>
    <t>Tn Giỏi</t>
  </si>
  <si>
    <t>Thanh Tịnh, Thanh Chương, Nghệ An</t>
  </si>
  <si>
    <t>GIỌNG VIỆT NHÍ</t>
  </si>
  <si>
    <t>Dương  Gia Kiệt</t>
  </si>
  <si>
    <t>Quán quân chương trình " Ai sẽ thành sao nhí 2017'</t>
  </si>
  <si>
    <t>Quán quân chương trình "Người hùng tí hon 2016"</t>
  </si>
  <si>
    <t>Quán quân chương trình "Giọng hát Việt Nhí 2017"</t>
  </si>
  <si>
    <t>Dương Công Tuyển</t>
  </si>
  <si>
    <t>Dương Nghi Đình</t>
  </si>
  <si>
    <t>Á quân chương trình " Thần tượng tương lai"</t>
  </si>
  <si>
    <t>Giải  ba chương trình "Biệt tài tí hon"</t>
  </si>
  <si>
    <t>HỌ DƯƠNG VIỆT NAM</t>
  </si>
  <si>
    <t>Dương Thị Như Phương</t>
  </si>
  <si>
    <t>ĐH Kinh doanh và Công nghệ Hà Nội</t>
  </si>
  <si>
    <t>Tổng</t>
  </si>
  <si>
    <t>Lục Nam</t>
  </si>
  <si>
    <t>duongvantrongntts47a@gmail.com</t>
  </si>
  <si>
    <t>duongvy.si95@gmail.com</t>
  </si>
  <si>
    <t>duongvanntla@gmail.com</t>
  </si>
  <si>
    <t>duonganhdhsp@gmail.com</t>
  </si>
  <si>
    <t>duongminhquy26031993@gmail.com</t>
  </si>
  <si>
    <t>ngocanhhacmary@gmail.com</t>
  </si>
  <si>
    <t>duongvietxuan123@gmail.com</t>
  </si>
  <si>
    <t>duongducnhatquan1316@gmail.com</t>
  </si>
  <si>
    <t>0973401934</t>
  </si>
  <si>
    <t>0946112819</t>
  </si>
  <si>
    <t>Hiếu Thủ, Hiếu Nhơn, Vũng Liêm, Vĩnh Long</t>
  </si>
  <si>
    <t>0962429161</t>
  </si>
  <si>
    <t>Dương Thị Bảo Trân</t>
  </si>
  <si>
    <t>ĐH Ngoại thương TP.HCM</t>
  </si>
  <si>
    <t>59/54A KP2, Quang Vinh, Biên Hòa, Đồng Nai</t>
  </si>
  <si>
    <t>01687231299</t>
  </si>
  <si>
    <t>Dương Nguyệt Hoa</t>
  </si>
  <si>
    <t>120/14 Xóm Đất, P8, Q11, TP.HCM</t>
  </si>
  <si>
    <t>025791972</t>
  </si>
  <si>
    <t>0934180683</t>
  </si>
  <si>
    <t>18, QL 13, Lai Uyên, Bầu Bàng, Bình Dương</t>
  </si>
  <si>
    <t>01697549626</t>
  </si>
  <si>
    <t>Dương Thị Cẩm Yên</t>
  </si>
  <si>
    <t>Hòa Thanh, Thạnh Quới, Mỹ Xuyên, Sóc Trăng</t>
  </si>
  <si>
    <t>0975014811</t>
  </si>
  <si>
    <t>Dương Thị Mỹ Ngọc</t>
  </si>
  <si>
    <t>42, Đông Hưng Thuận 31, Tân Hưng Thuận, Q.12, TP.HCM</t>
  </si>
  <si>
    <t>025736607</t>
  </si>
  <si>
    <t>01265824663</t>
  </si>
  <si>
    <t>Dương Hoàng Ngọc</t>
  </si>
  <si>
    <t>76/8A Lam Sơn, Lộc Sơn, Bảo Lộc, Lâm Đồng</t>
  </si>
  <si>
    <t>01648443657</t>
  </si>
  <si>
    <t>Dương Thị Thảo Ly</t>
  </si>
  <si>
    <t>451/29/17 Tô Hiến Thành, P.14, Q.10, TP.HCM</t>
  </si>
  <si>
    <t>01644128901</t>
  </si>
  <si>
    <t>Phúc Thành, Yên Thành, Nghệ An</t>
  </si>
  <si>
    <t>0937908440</t>
  </si>
  <si>
    <t>Dương Ngọc Quỳnh Như</t>
  </si>
  <si>
    <t>32 Thích Bửu Đăng, P.1, Q. Gò Vấp, TP.HCM</t>
  </si>
  <si>
    <t>025546874</t>
  </si>
  <si>
    <t>0946135620</t>
  </si>
  <si>
    <t>0978503400</t>
  </si>
  <si>
    <t>Khối 1, Nghi Thủy, Cửa Lò, Nghệ An</t>
  </si>
  <si>
    <t>01648135667</t>
  </si>
  <si>
    <t>Dương Nguyễn Anh Thư</t>
  </si>
  <si>
    <t>C16 KP2, P. Hiệp Thành, Q.12, TP.HCM</t>
  </si>
  <si>
    <t>025561897</t>
  </si>
  <si>
    <t>01632134347</t>
  </si>
  <si>
    <t>An Thái Trung, Cái Bè, Tiền Giang</t>
  </si>
  <si>
    <t>01688891557</t>
  </si>
  <si>
    <t>Dương Thị Kim Nhi</t>
  </si>
  <si>
    <t>Vĩnh Tân, Tuy Phong, Bình Thuận</t>
  </si>
  <si>
    <t>0967786316</t>
  </si>
  <si>
    <t>Học viện hành chính quốc gia TP.HCM</t>
  </si>
  <si>
    <t>Vĩnh Lộc, Can Lộc, Hà Tĩnh</t>
  </si>
  <si>
    <t>0979137265</t>
  </si>
  <si>
    <t>Tân Long, Châu Pha, Tân Thành, BR-VT</t>
  </si>
  <si>
    <t>01265125039</t>
  </si>
  <si>
    <t>ĐH Lâm Nghiệp</t>
  </si>
  <si>
    <t>0988923291</t>
  </si>
  <si>
    <t>Dương Hải</t>
  </si>
  <si>
    <t>ĐH Quốc gia TP.HCM - Khoa Y</t>
  </si>
  <si>
    <t>Phan Rí Cửa, Tuy Phong, Bình Thuận</t>
  </si>
  <si>
    <t>0962029184</t>
  </si>
  <si>
    <t>14 Phạm Hùng, P2, TP. Vĩnh Long, Vĩnh Long</t>
  </si>
  <si>
    <t>01654600615</t>
  </si>
  <si>
    <t>Dương Diệu Linh</t>
  </si>
  <si>
    <t>Đức An, Đắk Song, Đắk Nông</t>
  </si>
  <si>
    <t>0966003011</t>
  </si>
  <si>
    <t>Nhà Mát, Nhà Mát, Tp.Bạc Liêu, Bạc Liêu</t>
  </si>
  <si>
    <t>01684689780</t>
  </si>
  <si>
    <t>Dương Thanh Mai</t>
  </si>
  <si>
    <t>ĐH Khoa học xã hội và nhân văn TP.HCM</t>
  </si>
  <si>
    <t>6 Lý Tự Trọng, P.2, Tp. Đà Lạt, Lâm Đồng</t>
  </si>
  <si>
    <t>01648641795</t>
  </si>
  <si>
    <t>Dương Viết Nam</t>
  </si>
  <si>
    <t>123/51 KP4, P.Tân Thới Nhất, Q.12, TP.HCM</t>
  </si>
  <si>
    <t>025415082</t>
  </si>
  <si>
    <t>01644750605</t>
  </si>
  <si>
    <t>ĐH Kinh Tế TP.HCM</t>
  </si>
  <si>
    <t>Hữu Niên A, Triệu Hòa, Triệu Phong, Quảng Trị</t>
  </si>
  <si>
    <t>01676150057</t>
  </si>
  <si>
    <t>Bình Tân, Buôn Hồ, Đắk Lắk</t>
  </si>
  <si>
    <t>01202791661</t>
  </si>
  <si>
    <t>Dương Thanh Phương</t>
  </si>
  <si>
    <t>82 Tôn Đức Thắng, Pleiku, Gia Lai</t>
  </si>
  <si>
    <t>01689305364</t>
  </si>
  <si>
    <t>Dương Ngọc Châu</t>
  </si>
  <si>
    <t>H'Bông, Chư Sê, Gia Lai</t>
  </si>
  <si>
    <t>01639681333</t>
  </si>
  <si>
    <t>Dương Thị Tím</t>
  </si>
  <si>
    <t>Học viện hành chính quốc gia</t>
  </si>
  <si>
    <t>106/3 Đường số 6, P.7, Q.Gò Vấp, TP.HCM</t>
  </si>
  <si>
    <t>01652906169</t>
  </si>
  <si>
    <t>Dương Hoàng Trọng Nghĩa</t>
  </si>
  <si>
    <t>ĐH quốc tế -  Đại học quốc gia TP.HCM</t>
  </si>
  <si>
    <t>113/79/8 Trần Văn Đang, P.11, Q.3, TP.HCM</t>
  </si>
  <si>
    <t>025602324</t>
  </si>
  <si>
    <t>0936898877</t>
  </si>
  <si>
    <t>Dương Hoàng Hoài Châu</t>
  </si>
  <si>
    <t>ĐH Công Nghệ Sài Gòn</t>
  </si>
  <si>
    <t>127/35/15 Bùi Minh Trực, P5, Q8, Tp.HCM</t>
  </si>
  <si>
    <t>025606090</t>
  </si>
  <si>
    <t>0934380953</t>
  </si>
  <si>
    <t>Dương Mai Hương</t>
  </si>
  <si>
    <t>339/36A Lê Văn Sỹ, P.13,Q.3, Tp.HCM</t>
  </si>
  <si>
    <t>025547748</t>
  </si>
  <si>
    <t>0903771343</t>
  </si>
  <si>
    <t>165 đường 16/7, P. Ninh Hiệp, TX. Ninh Hòa, Khánh Hòa</t>
  </si>
  <si>
    <t>0973435385</t>
  </si>
  <si>
    <t xml:space="preserve"> Liên Trì 1, Bình Kiến, TP.Tuy Hòa, Phú Yên</t>
  </si>
  <si>
    <t>0964401811</t>
  </si>
  <si>
    <t>Ấp 12, Vĩnh Hậu A, Hòa Bình, Bạc Liêu</t>
  </si>
  <si>
    <t>0945084800</t>
  </si>
  <si>
    <t>Dương Thị Mỹ Hạnh</t>
  </si>
  <si>
    <t>Tịnh Khê, TP.Quãng Ngãi, Quảng Ngãi</t>
  </si>
  <si>
    <t>0938449859</t>
  </si>
  <si>
    <t>Dương Thành Tài</t>
  </si>
  <si>
    <t>82/7 Ấp Xuân Thới Đông 3, Xuân Thới Đông, Hóc Môn, Tp.HCM</t>
  </si>
  <si>
    <t>025854592</t>
  </si>
  <si>
    <t>0969905004</t>
  </si>
  <si>
    <t>Dương Vũ Minh Hiền</t>
  </si>
  <si>
    <t>157/11 Phạm Văn Chiêu, P.14, Gò Vấp, TP.HCM</t>
  </si>
  <si>
    <t>025717506</t>
  </si>
  <si>
    <t>01238816355</t>
  </si>
  <si>
    <t>36 Nguyễn Hữu Thọ, Tân Phong, Q.7, Tp.HCM</t>
  </si>
  <si>
    <t>Dương Đình Hoan</t>
  </si>
  <si>
    <t>232/9 Lý Thường Kiệt, P14, Q10, TP.HCM</t>
  </si>
  <si>
    <t>025519065</t>
  </si>
  <si>
    <t>01282003955</t>
  </si>
  <si>
    <t>Dương Thị Kiều Nga</t>
  </si>
  <si>
    <t xml:space="preserve"> KP Thanh Bình, TT Đất Đỏ, Đất Đỏ, BR-VT</t>
  </si>
  <si>
    <t>01693592341</t>
  </si>
  <si>
    <t>Dương Hồ Kim Trinh</t>
  </si>
  <si>
    <t>29 Đường số 7, P.10, Tân Bình, TP.HCM</t>
  </si>
  <si>
    <t>025499430</t>
  </si>
  <si>
    <t>0981861934</t>
  </si>
  <si>
    <t>Dương Ngọc Phương Trúc</t>
  </si>
  <si>
    <t>336/49A Nguyễn Văn Luông, P12, Q6, TP.HCM</t>
  </si>
  <si>
    <t>025882572</t>
  </si>
  <si>
    <t>0904765937</t>
  </si>
  <si>
    <t>Dương Hà Thúc Bảo</t>
  </si>
  <si>
    <t>ĐH Ngoại Thương TP.HCM</t>
  </si>
  <si>
    <t>TT Ea Drăng, Ea H'leo, Đắk Lắk</t>
  </si>
  <si>
    <t>0965151337</t>
  </si>
  <si>
    <t>Xóm 7 Diễn Yên, Diễn Châu, Nghệ An</t>
  </si>
  <si>
    <t>01867670598</t>
  </si>
  <si>
    <t>P. Hà Huy Tập, TP.Vinh, Nghệ An</t>
  </si>
  <si>
    <t>0916834864</t>
  </si>
  <si>
    <t>Dương Duy Khánh</t>
  </si>
  <si>
    <t>Liên Hương, Tuy Phong, Bình Thuận</t>
  </si>
  <si>
    <t>01664535531</t>
  </si>
  <si>
    <t>Dương Ngọc Khánh Vy</t>
  </si>
  <si>
    <t>12/549A, KP1, P.5,TX.Cai Lậy, Tiền Giang</t>
  </si>
  <si>
    <t>0975716212</t>
  </si>
  <si>
    <t>01688603492</t>
  </si>
  <si>
    <t>Đại Học Bách Khoa Đà Nẵng</t>
  </si>
  <si>
    <t>162 Mai Thúc Loan Huế</t>
  </si>
  <si>
    <t>01676516938</t>
  </si>
  <si>
    <t>duongmanhtuan1995@gmail.com</t>
  </si>
  <si>
    <t>Đông Đổ Phú Hồ Phú Vang TT Huế</t>
  </si>
  <si>
    <t>01206009338</t>
  </si>
  <si>
    <t>chovanhan701@gmail.com</t>
  </si>
  <si>
    <t>Dương Văn Khoa</t>
  </si>
  <si>
    <t>85 Lợi Nông, Thủy Châu Hương Thủy TT Huế</t>
  </si>
  <si>
    <t>01222445379</t>
  </si>
  <si>
    <t>Dương Trọng Tâm</t>
  </si>
  <si>
    <t>Đại Học Kinh Tế- Đại Học Huế</t>
  </si>
  <si>
    <t>9/85 Thái Thuận, Thủy Lương Hương Thủy TT Huế</t>
  </si>
  <si>
    <t>01664425552</t>
  </si>
  <si>
    <t>duongtrongtam123@gmail.com</t>
  </si>
  <si>
    <t>Dương Thị Khánh Quỳnh</t>
  </si>
  <si>
    <t>Thôn Trạch Tả Phong Điền Thừa Thiên Huế</t>
  </si>
  <si>
    <t>01684071727</t>
  </si>
  <si>
    <t>duongthikhanhquynh0906@gmail.com</t>
  </si>
  <si>
    <t>Dương Thị Mỹ Hòa</t>
  </si>
  <si>
    <t>Phòng 203 -9/59 Nguyễn Hữu Cảnh tp Huế</t>
  </si>
  <si>
    <t>01679042472</t>
  </si>
  <si>
    <t>myhoaduong96@gmail.com</t>
  </si>
  <si>
    <t>Dương Thị Mộng Tuyền</t>
  </si>
  <si>
    <t>25 Trần Nhân Tông, Thủy Lương Hương Thủy- Huế</t>
  </si>
  <si>
    <t>01644859566</t>
  </si>
  <si>
    <t>mongtuyen17394@gmail.com</t>
  </si>
  <si>
    <t>Dương Thị Thanh Trà</t>
  </si>
  <si>
    <t>Đội 7, Mỹ An, Phú Dương, Phú Vang TT Huế</t>
  </si>
  <si>
    <t>01696572393</t>
  </si>
  <si>
    <t>duongthanhtra090195@gmail.com</t>
  </si>
  <si>
    <t>Dương Phú Khải</t>
  </si>
  <si>
    <t>363 Lê Duẩn - TP Huế</t>
  </si>
  <si>
    <t>01262602719</t>
  </si>
  <si>
    <t>duongphukhai96@gmail.com</t>
  </si>
  <si>
    <t>Dương Thị Mỹ Tự</t>
  </si>
  <si>
    <t>Đại Học Ngoại Ngữ- Đại Học Huế</t>
  </si>
  <si>
    <t>31/11/31 Hồ Đắc Di, An Cựu Huế</t>
  </si>
  <si>
    <t>01266527917</t>
  </si>
  <si>
    <t>duongthimytu007@gmail.com</t>
  </si>
  <si>
    <t>Phú Hồ - Phú Vang- Thừa Thiên Huế</t>
  </si>
  <si>
    <t>01664793544</t>
  </si>
  <si>
    <t>hoaxuyenchi1557@gmail.com</t>
  </si>
  <si>
    <t>Dương Thị Lệ Giang</t>
  </si>
  <si>
    <t>Kiệt 60 - Hải Triều Huế</t>
  </si>
  <si>
    <t>01683588397</t>
  </si>
  <si>
    <t>duonglegiang1997@gmail.com</t>
  </si>
  <si>
    <t>33/168 Trần Phú - Huế</t>
  </si>
  <si>
    <t>01698028749</t>
  </si>
  <si>
    <t>thanhtam240894@gmail.com</t>
  </si>
  <si>
    <t>Số 19 Kiệt 179 Trần Phú - Huế</t>
  </si>
  <si>
    <t>0969996076</t>
  </si>
  <si>
    <t>Dương Chí Ánh</t>
  </si>
  <si>
    <t>Thôn 3 Vinh Thanh Phú Vang TT Huế</t>
  </si>
  <si>
    <t>01673081473</t>
  </si>
  <si>
    <t>chianh23@gmail.com</t>
  </si>
  <si>
    <t>Dương Thị Mai Phương</t>
  </si>
  <si>
    <t>16 Kiệt 1 Đoàn Hữu Trưng - Huế</t>
  </si>
  <si>
    <t>0972700341</t>
  </si>
  <si>
    <t>maiphuong19941994@gmail.com</t>
  </si>
  <si>
    <t>Số 9 Kiệt 6 Hà Nội - Huế</t>
  </si>
  <si>
    <t>01672390632</t>
  </si>
  <si>
    <t>duongthimylinhqh@gmail.com</t>
  </si>
  <si>
    <t>Dương Thị Na</t>
  </si>
  <si>
    <t>số 23 Kiệt 198 Phan Chu Trinh Huế</t>
  </si>
  <si>
    <t>01256334213</t>
  </si>
  <si>
    <t>duongna54321@gmail.com</t>
  </si>
  <si>
    <t>Dương Kỷ Trâm</t>
  </si>
  <si>
    <t>Khoa Du Lịch- Đại Học Huế</t>
  </si>
  <si>
    <t>Thôn Tây Hải- Quảng Ngạn- Quảng Điền TT Huế</t>
  </si>
  <si>
    <t>01644094297</t>
  </si>
  <si>
    <t>kytramduong2511@gmail.com</t>
  </si>
  <si>
    <t>ĐH Ngoại Ngữ- ĐH Huế</t>
  </si>
  <si>
    <t>Thôn 1- Cổ Đạm- Nghi Xuân- Hà Tĩnh</t>
  </si>
  <si>
    <t>184207610</t>
  </si>
  <si>
    <t>0987095327</t>
  </si>
  <si>
    <t>ĐH Khoa học, ĐH Huế</t>
  </si>
  <si>
    <t>Tân Thủy, Lệ Thủy, Quảng Bỉnh</t>
  </si>
  <si>
    <t>194634381</t>
  </si>
  <si>
    <t>Dương Đăng Trợ</t>
  </si>
  <si>
    <t>Đại Học An Ninh Nhân Dân</t>
  </si>
  <si>
    <t>Phong Hiền,Phong Điền Thừa Thiên Huế</t>
  </si>
  <si>
    <t>191818572</t>
  </si>
  <si>
    <t>01678864366</t>
  </si>
  <si>
    <t>Dương Quang Tuấn</t>
  </si>
  <si>
    <t>Đại Học Bách Khoa- Đại Học Đà Nẵng</t>
  </si>
  <si>
    <t>Lộc Tiến Phú Lộc, TT Huế</t>
  </si>
  <si>
    <t>192115697</t>
  </si>
  <si>
    <t>0966075052</t>
  </si>
  <si>
    <t>Dương Thị Kim Chi</t>
  </si>
  <si>
    <t>Giáp Tây, Hương Toàn, Hương Trà, TT Huế</t>
  </si>
  <si>
    <t>192020232</t>
  </si>
  <si>
    <t>01662078232</t>
  </si>
  <si>
    <t>kimchiduong1997@gmail.com</t>
  </si>
  <si>
    <t>Dương Xuân Ngọc Hà</t>
  </si>
  <si>
    <t>192025167</t>
  </si>
  <si>
    <t>01659632321</t>
  </si>
  <si>
    <t>thuanthien1410@gmail.com</t>
  </si>
  <si>
    <t>Dương Thị Minh Khánh</t>
  </si>
  <si>
    <t>Tổ 5 Thủy Phương Hương Thủy TT Huế</t>
  </si>
  <si>
    <t>191858525</t>
  </si>
  <si>
    <t>01664070199</t>
  </si>
  <si>
    <t>Dương Vĩnh Hậu</t>
  </si>
  <si>
    <t>Giáp Đông, Hương Toàn, Hương Trà, TT Huế</t>
  </si>
  <si>
    <t>192020165</t>
  </si>
  <si>
    <t>1666843397</t>
  </si>
  <si>
    <t>duongvinhhau1701@gmail.com</t>
  </si>
  <si>
    <t>Dương Nguyễn Thế Hùng</t>
  </si>
  <si>
    <t>Đồng Sơn- Đồng Hới - Quảng Bình</t>
  </si>
  <si>
    <t>44094000689</t>
  </si>
  <si>
    <t>01693292668</t>
  </si>
  <si>
    <t xml:space="preserve">hung.hce94@gmail.com </t>
  </si>
  <si>
    <t>Phú Thanh Phú Vang TT Huế</t>
  </si>
  <si>
    <t>191847111</t>
  </si>
  <si>
    <t>01298017397</t>
  </si>
  <si>
    <t>datathuhien@gmail.com</t>
  </si>
  <si>
    <t>Dương Thị Ánh Diệu</t>
  </si>
  <si>
    <t>Phòng 211, dãy A4 KTX Trường Bia Huế</t>
  </si>
  <si>
    <t>0</t>
  </si>
  <si>
    <t>01642261014</t>
  </si>
  <si>
    <t>duonganhdieu@gmail.com</t>
  </si>
  <si>
    <t>Dương Đăng Cảnh</t>
  </si>
  <si>
    <t>3/143 Nguyễn Hữu Cảnh, An Tây Tp Huế</t>
  </si>
  <si>
    <t>0,3</t>
  </si>
  <si>
    <t>0969382528</t>
  </si>
  <si>
    <t>canhdang95@gmail.com</t>
  </si>
  <si>
    <t>Dương Thị Uyển Mi</t>
  </si>
  <si>
    <t>Triệu Đông- Triệu Phong- Quảng Trị</t>
  </si>
  <si>
    <t>0974772962</t>
  </si>
  <si>
    <t>duonguyenmi2411@gmail.com</t>
  </si>
  <si>
    <t>Dương Thị Ánh Châu</t>
  </si>
  <si>
    <t>Số 4 Kiệt 31 Lịch Đợi Huế</t>
  </si>
  <si>
    <t>191908567</t>
  </si>
  <si>
    <t>0943659823</t>
  </si>
  <si>
    <t>chauduongk13d@gmail.com</t>
  </si>
  <si>
    <t>Thôn 2 Quảng Ngạn, Quảng Điền TT Huế</t>
  </si>
  <si>
    <t>191865431</t>
  </si>
  <si>
    <t>01649425303</t>
  </si>
  <si>
    <t>Dương Thị Bông</t>
  </si>
  <si>
    <t>Số nhà 11, Kiệt 36 La Sơn Phu Tử- Huế</t>
  </si>
  <si>
    <t>187538655</t>
  </si>
  <si>
    <t>01696751719</t>
  </si>
  <si>
    <t>duongthibong27@gmail.com</t>
  </si>
  <si>
    <t>15/41 Nguyễn Thiện Thuật- Huế</t>
  </si>
  <si>
    <t>187535799</t>
  </si>
  <si>
    <t>0981420496</t>
  </si>
  <si>
    <t>duongthaotyk9b@gmail.com</t>
  </si>
  <si>
    <t>Dương Thị Lệ</t>
  </si>
  <si>
    <t>Số nhà 25, Kiệt 26 La Sơn Phu Tử- Huế</t>
  </si>
  <si>
    <t>187538666</t>
  </si>
  <si>
    <t>01699133426</t>
  </si>
  <si>
    <t>leduong95dhnl@gmail.com</t>
  </si>
  <si>
    <t>187638993</t>
  </si>
  <si>
    <t>01687545540</t>
  </si>
  <si>
    <t>duongthidung07@gmail.com</t>
  </si>
  <si>
    <t>35 Trần Văn Kỷ, Tây Lộc TP Huế</t>
  </si>
  <si>
    <t>184198977</t>
  </si>
  <si>
    <t>0978752310</t>
  </si>
  <si>
    <t>alaalaala1302@gmail.com</t>
  </si>
  <si>
    <t>19/83 Nguyễn Khoa Chiêm Huế</t>
  </si>
  <si>
    <t>194545507</t>
  </si>
  <si>
    <t>01695733698</t>
  </si>
  <si>
    <t>dpnam96@gmail.com</t>
  </si>
  <si>
    <t>Dương Văn Phi</t>
  </si>
  <si>
    <t>59 Nhật Lệ Huế</t>
  </si>
  <si>
    <t>192114151</t>
  </si>
  <si>
    <t>01654059687</t>
  </si>
  <si>
    <t>14L3081197@huaf.edu.vn</t>
  </si>
  <si>
    <t>Dương Nhật Long</t>
  </si>
  <si>
    <t>An Thủy , Lệ Thủy Quảng Bình</t>
  </si>
  <si>
    <t>194564252</t>
  </si>
  <si>
    <t>01659959767</t>
  </si>
  <si>
    <t>duongnhatlong94@gmail.com</t>
  </si>
  <si>
    <t>Dương Quỳnh Chi</t>
  </si>
  <si>
    <t>100 Trần Văn Kỷ Huế</t>
  </si>
  <si>
    <t>187634345</t>
  </si>
  <si>
    <t>01638954120</t>
  </si>
  <si>
    <t>chiduong1909@gmail.com</t>
  </si>
  <si>
    <t>Dương Thị Diệu Thanh</t>
  </si>
  <si>
    <t xml:space="preserve"> Liễu Cốc Hạ, Hương Toàn Hương Trà TT Huế</t>
  </si>
  <si>
    <t>192020467</t>
  </si>
  <si>
    <t>01675654349</t>
  </si>
  <si>
    <t>15L4021123@huaf.edu.vn</t>
  </si>
  <si>
    <t>Hương Toàn, Hương Trà, TT Huế</t>
  </si>
  <si>
    <t>191856893</t>
  </si>
  <si>
    <t>0935281840</t>
  </si>
  <si>
    <t>duonghien695@gmail.com</t>
  </si>
  <si>
    <t>Dương Văn Hậu</t>
  </si>
  <si>
    <t>116A Nguyễn Lộ Trạch TP Huế</t>
  </si>
  <si>
    <t>206048589</t>
  </si>
  <si>
    <t>01256041059</t>
  </si>
  <si>
    <t>hauchsduong@gmail.com</t>
  </si>
  <si>
    <t>50/35 Ngự Bình, TP Huế</t>
  </si>
  <si>
    <t>197365072</t>
  </si>
  <si>
    <t>01239560486</t>
  </si>
  <si>
    <t>phuongduong5121997@gmail.com</t>
  </si>
  <si>
    <t>Dương Minh Cẩm Quyên</t>
  </si>
  <si>
    <t>12 Văn Cao, Xuân Phú, TP Huế</t>
  </si>
  <si>
    <t>233217447</t>
  </si>
  <si>
    <t>01679269511</t>
  </si>
  <si>
    <t>duongminhcamquyen@gmail.com</t>
  </si>
  <si>
    <t>Đông Đỗ, Phú Hồ, Phú Vang TT Huế</t>
  </si>
  <si>
    <t>192047611</t>
  </si>
  <si>
    <t>0965806514</t>
  </si>
  <si>
    <t>thaoduóngphue@gmail.com</t>
  </si>
  <si>
    <t>25/35 Điện Biên Phủ, Huế</t>
  </si>
  <si>
    <t>221427775</t>
  </si>
  <si>
    <t>0966087815</t>
  </si>
  <si>
    <t>duongquochieu97@gmail.com</t>
  </si>
  <si>
    <t xml:space="preserve"> 3 Kiệt 35 Nguyễn Văn Chư, Hương Thủy Huế</t>
  </si>
  <si>
    <t>192095717</t>
  </si>
  <si>
    <t>01664048102</t>
  </si>
  <si>
    <t>202duongtuongvy@gmail.com</t>
  </si>
  <si>
    <t>12/21 Văn Cao, Xuân Phú, Huế</t>
  </si>
  <si>
    <t>191959084</t>
  </si>
  <si>
    <t>0983800284</t>
  </si>
  <si>
    <t>duonganhkiot@gmail.com</t>
  </si>
  <si>
    <t>Dương Thị Nhã Trâm</t>
  </si>
  <si>
    <t>Thôn 3 Quảng Công Quảng Điền TT Huế</t>
  </si>
  <si>
    <t>191865261</t>
  </si>
  <si>
    <t>01699140807</t>
  </si>
  <si>
    <t>nhatranduong2905@gmail.com</t>
  </si>
  <si>
    <t>Dương Thị Lê Na</t>
  </si>
  <si>
    <t>Phân Hiệu Đại Học Huế tại Q Trị</t>
  </si>
  <si>
    <t>Cam Phú I , Cam Thành Cam Lộ Quảng Trị</t>
  </si>
  <si>
    <t>197311890</t>
  </si>
  <si>
    <t>0975013289</t>
  </si>
  <si>
    <t>lena031096@gmail.com</t>
  </si>
  <si>
    <t>ĐH Sư Phạm TN</t>
  </si>
  <si>
    <t>xóm Huống,xã Thượng Đình,Phú Bình,Thái Nguyên</t>
  </si>
  <si>
    <t>091732624</t>
  </si>
  <si>
    <t>0977499067</t>
  </si>
  <si>
    <t>xóm Đồi,xã Nhã Lộng,Phú Bình,Thái Nguyên</t>
  </si>
  <si>
    <t>091928900</t>
  </si>
  <si>
    <t>01636186825</t>
  </si>
  <si>
    <t>ĐHKTCN TN</t>
  </si>
  <si>
    <t>xóm Núi,xã Xuân Phương,Phú Bình,Thái Nguyên</t>
  </si>
  <si>
    <t>xóm cả,xã Tân Khánh,Phú Bình,Thái Nguyên</t>
  </si>
  <si>
    <t>091926859</t>
  </si>
  <si>
    <t>01695675954</t>
  </si>
  <si>
    <t>Tân Tri,Bắc Sơn, Lạng Sơn</t>
  </si>
  <si>
    <t>092272425</t>
  </si>
  <si>
    <t>01626203316</t>
  </si>
  <si>
    <t>xóm 3,Vân Trung,Việt Yên,Bắc Giang</t>
  </si>
  <si>
    <t>122160071</t>
  </si>
  <si>
    <t>01634603946</t>
  </si>
  <si>
    <t>xóm Ngoài,xã Tân Đức,huyện Phú Bình,tỉnh Thái Nguyên</t>
  </si>
  <si>
    <t>091810174</t>
  </si>
  <si>
    <t>0974447415</t>
  </si>
  <si>
    <t>Dương Hiển Kiên</t>
  </si>
  <si>
    <t>xóm trọ Tùng lâm 2, TPTN</t>
  </si>
  <si>
    <t>063397397</t>
  </si>
  <si>
    <t>01663789800</t>
  </si>
  <si>
    <t>Cồng Thượng,Hồng Tiến,Phổ Yên,Thái Nguyên</t>
  </si>
  <si>
    <t>091773676</t>
  </si>
  <si>
    <t>01628310842</t>
  </si>
  <si>
    <t>ĐH Ngoại Ngữ- ĐHQGHN</t>
  </si>
  <si>
    <t>Cầu Gồ,Bảo Lý,Phú Bình,Thái Nguyên</t>
  </si>
  <si>
    <t>091734694</t>
  </si>
  <si>
    <t>01686108555</t>
  </si>
  <si>
    <t>Nhã lộng,Phú Bình,Thái Nguyên</t>
  </si>
  <si>
    <t>091728189</t>
  </si>
  <si>
    <t>0976236253</t>
  </si>
  <si>
    <t>sn63,đường Phạm Văn Đồng,Tích Sơn,Vĩnh yên,Vĩnh Phúc</t>
  </si>
  <si>
    <t>135518777</t>
  </si>
  <si>
    <t>0969532094</t>
  </si>
  <si>
    <t>091732023</t>
  </si>
  <si>
    <t>01635644262</t>
  </si>
  <si>
    <t>Vạn Già,Bảo Lý,Phú Bình,Thái Nguyên</t>
  </si>
  <si>
    <t>091732918</t>
  </si>
  <si>
    <t>01657006078</t>
  </si>
  <si>
    <t>Quyết Thắng,Sơn Nam,Sơn Dương,Tuyên Quang</t>
  </si>
  <si>
    <t>070966990</t>
  </si>
  <si>
    <t>01672231580</t>
  </si>
  <si>
    <t>Dương Văn Lượng</t>
  </si>
  <si>
    <t>Cầu Lưu,Tân Lợi,Đồng Hỷ,Thái Nguyên</t>
  </si>
  <si>
    <t>091926728</t>
  </si>
  <si>
    <t>01628227696</t>
  </si>
  <si>
    <t>Dương Thị Hải Thương</t>
  </si>
  <si>
    <t>P.Thắng Lợi,TP.Sông Công,tỉnh Thái Nguyên</t>
  </si>
  <si>
    <t>091696534</t>
  </si>
  <si>
    <t>0977678194</t>
  </si>
  <si>
    <t>Diễn Cầu,Tân Đức,Phú Bình,Thái Nguyên</t>
  </si>
  <si>
    <t>091729276</t>
  </si>
  <si>
    <t>0962516996</t>
  </si>
  <si>
    <t>Văn Sơn,Tân Tiến,TP.Bắc Giang</t>
  </si>
  <si>
    <t>122191210</t>
  </si>
  <si>
    <t>01687752676</t>
  </si>
  <si>
    <t>Tân Yên,Tân Thành,Phú Bình,Thái Nguyên</t>
  </si>
  <si>
    <t>091732772</t>
  </si>
  <si>
    <t>0966786457</t>
  </si>
  <si>
    <t>Dương Minh Uyển</t>
  </si>
  <si>
    <t>Điềm Thụy,Phú Bình,Thái Nguyên</t>
  </si>
  <si>
    <t>091815652</t>
  </si>
  <si>
    <t>01646949468</t>
  </si>
  <si>
    <t>ĐHCNTT &amp; TT TN</t>
  </si>
  <si>
    <t>tổ 15, P.Gia Sàng, TP.TN</t>
  </si>
  <si>
    <t>091848336</t>
  </si>
  <si>
    <t>01659006550</t>
  </si>
  <si>
    <t>Khu Tân Mai, P.Đông Mai,Quảng Yên,Quảng Ninh</t>
  </si>
  <si>
    <t>101335489</t>
  </si>
  <si>
    <t>0981763112</t>
  </si>
  <si>
    <t>Dương Văn Việt</t>
  </si>
  <si>
    <t>ĐH kỹ thuật Hậu Cần -CAND</t>
  </si>
  <si>
    <t>091811512</t>
  </si>
  <si>
    <t>0978367993</t>
  </si>
  <si>
    <t>Dương Đình Hiền</t>
  </si>
  <si>
    <t>Thượng Đình,Phú Bình,Thái Nguyên</t>
  </si>
  <si>
    <t>091810137</t>
  </si>
  <si>
    <t>01638943442</t>
  </si>
  <si>
    <t>Đoàn Kết,Đào Xá,Phú Bình,Thái Nguyên</t>
  </si>
  <si>
    <t>09193002</t>
  </si>
  <si>
    <t>0986970756</t>
  </si>
  <si>
    <t>Yên Lư,Yên Dũng,Bắc Giang</t>
  </si>
  <si>
    <t>122092507</t>
  </si>
  <si>
    <t>01679334616</t>
  </si>
  <si>
    <t>tổ1,P.Tân Thành,TP.Thái Nguyên</t>
  </si>
  <si>
    <t>091853876</t>
  </si>
  <si>
    <t>0968410180</t>
  </si>
  <si>
    <t>tổ 17, P.Quang Trung, TP.Thái Nguyên</t>
  </si>
  <si>
    <t>135426032</t>
  </si>
  <si>
    <t>0987990291</t>
  </si>
  <si>
    <t>Dương Thị Nhâm</t>
  </si>
  <si>
    <t>Tiên Sơn,Việt Yên,Bắc Giang</t>
  </si>
  <si>
    <t>122140323</t>
  </si>
  <si>
    <t>01667108401</t>
  </si>
  <si>
    <t>Dương Xuân Lực</t>
  </si>
  <si>
    <t>xóm 2,xã Hùng Sơn,Đại Từ,Thái Nguyên</t>
  </si>
  <si>
    <t>091839503</t>
  </si>
  <si>
    <t>01638994335</t>
  </si>
  <si>
    <t>thôn 4, Cẩm Ngọc,Cẩm Thủy,Thanh Hóa</t>
  </si>
  <si>
    <t>173960622</t>
  </si>
  <si>
    <t>0971573663</t>
  </si>
  <si>
    <t>Dương Thị Tuyến</t>
  </si>
  <si>
    <t>Cô Dạ, Bảo Lý,Phú Bình,Thái Nguyên</t>
  </si>
  <si>
    <t>091732226</t>
  </si>
  <si>
    <t>01693075078</t>
  </si>
  <si>
    <t>TDP Nguyễn 1, TT.Hương Sơn,Phú Bình,Thái Nguyên</t>
  </si>
  <si>
    <t>091735918</t>
  </si>
  <si>
    <t>01636514061</t>
  </si>
  <si>
    <t>Đồng Tâm, Đồng Liên,Phú Bình,Thái Nguyên</t>
  </si>
  <si>
    <t>091925014</t>
  </si>
  <si>
    <t>01682325466</t>
  </si>
  <si>
    <t>xóm Rô,Thượng Đình,Phú Bình,Thái Nguyên</t>
  </si>
  <si>
    <t>091728494</t>
  </si>
  <si>
    <t>01649346096</t>
  </si>
  <si>
    <t>091728190</t>
  </si>
  <si>
    <t>01635556466</t>
  </si>
  <si>
    <t>091728882</t>
  </si>
  <si>
    <t>0983252936</t>
  </si>
  <si>
    <t>Dương Vân Anh</t>
  </si>
  <si>
    <t>Tổ 14, P.Quang Vinh, TP.Thái Nguyên</t>
  </si>
  <si>
    <t>091849593</t>
  </si>
  <si>
    <t>0972846051</t>
  </si>
  <si>
    <t>Bảo Lý,Phú Bình,Thái Nguyên</t>
  </si>
  <si>
    <t>091735634</t>
  </si>
  <si>
    <t>0967491423</t>
  </si>
  <si>
    <t>Sn 22, tổ 16,P.Quang Trung,TP.Thái Nguyên</t>
  </si>
  <si>
    <t>091873389</t>
  </si>
  <si>
    <t>01654914323</t>
  </si>
  <si>
    <t>091734059</t>
  </si>
  <si>
    <t>01687297299</t>
  </si>
  <si>
    <t>Tổ 2, P.Tích Lương, TP.Thái Nguyên</t>
  </si>
  <si>
    <t>091854121</t>
  </si>
  <si>
    <t>01642491492</t>
  </si>
  <si>
    <t>Cẩm Lũy,Cẩm La,TX.Quảng Yên,Quảng Ninh</t>
  </si>
  <si>
    <t>101270369</t>
  </si>
  <si>
    <t>01636605565</t>
  </si>
  <si>
    <t>Khoa Ngoại Ngữ - ĐHTN</t>
  </si>
  <si>
    <t>091847339</t>
  </si>
  <si>
    <t>01654480392</t>
  </si>
  <si>
    <t>Tân Sơn,Quỳnh Sơn,Bắc Sơn,Lạng Sơn</t>
  </si>
  <si>
    <t>082292694</t>
  </si>
  <si>
    <t>01642686395</t>
  </si>
  <si>
    <t>Dương Thùy Chi</t>
  </si>
  <si>
    <t>Tân Khánh,Phú Bình,Thái Nguyên</t>
  </si>
  <si>
    <t>091730175</t>
  </si>
  <si>
    <t>01643727046</t>
  </si>
  <si>
    <t>Gò Lá,Khôi Kỳ,Đại Từ,Thái nguyên</t>
  </si>
  <si>
    <t>091890016</t>
  </si>
  <si>
    <t>01642975298</t>
  </si>
  <si>
    <t>091732040</t>
  </si>
  <si>
    <t>01683795994</t>
  </si>
  <si>
    <t>Thắng Lợi,Sông Công,Thái Nguyên</t>
  </si>
  <si>
    <t>091696551</t>
  </si>
  <si>
    <t>Dương Thành Thiện</t>
  </si>
  <si>
    <t>xóm Ấm,Hồng Tiến,Phổ Yên,Thái Nguyên</t>
  </si>
  <si>
    <t>091773334</t>
  </si>
  <si>
    <t>0934298453</t>
  </si>
  <si>
    <t>Dương Thị Kim Thanh</t>
  </si>
  <si>
    <t>Phụng Thượng,Phúc Thọ,Hà Nội</t>
  </si>
  <si>
    <t>017339285</t>
  </si>
  <si>
    <t>01636302917</t>
  </si>
  <si>
    <t>Dương Thị Yến Dung</t>
  </si>
  <si>
    <t>Xuân Phương,Phú Bình,Thái Nguyên</t>
  </si>
  <si>
    <t>091813702</t>
  </si>
  <si>
    <t>01696942375</t>
  </si>
  <si>
    <t>Sn 11, tổ 11, P.Quang Vinh, TP.Thái Nguyên</t>
  </si>
  <si>
    <t>091872907</t>
  </si>
  <si>
    <t>0967536603</t>
  </si>
  <si>
    <t>Dương Na Ly</t>
  </si>
  <si>
    <t>Quyết Tiến,Hợp Thành,Phú Lương,Thái Nguyên</t>
  </si>
  <si>
    <t>091729013</t>
  </si>
  <si>
    <t>01655313590</t>
  </si>
  <si>
    <t>Tân Đức,Phú Bình,Thái Nguyên</t>
  </si>
  <si>
    <t>0981659094</t>
  </si>
  <si>
    <t>Thuận Hòa, Long Mỹ, Hậu Giang</t>
  </si>
  <si>
    <t>01219555171</t>
  </si>
  <si>
    <t>Dương Tuyển Nguyệt</t>
  </si>
  <si>
    <t>Mỹ Hương, Mỹ Tú, Sóc Trăng</t>
  </si>
  <si>
    <t>0962639139</t>
  </si>
  <si>
    <t>170/16 Trần Quang Diệu, Bình Thủy, Cần Thơ</t>
  </si>
  <si>
    <t>01228521152</t>
  </si>
  <si>
    <t>Dương Thị Huỳnh Liên</t>
  </si>
  <si>
    <t>Hòa Thạnh, Hòa Bình Thạnh, Châu Thành, An Giang</t>
  </si>
  <si>
    <t>01887900584</t>
  </si>
  <si>
    <t>Dương Mộng Trinh</t>
  </si>
  <si>
    <t>Phường 3, Tp. Sóc Trăng, Sóc Trăng</t>
  </si>
  <si>
    <t>0907346012</t>
  </si>
  <si>
    <t>Dương Thị Tuyết Nhi</t>
  </si>
  <si>
    <t>Nhơn Bình, Trà Ôn, Vĩnh Long</t>
  </si>
  <si>
    <t>01653203410</t>
  </si>
  <si>
    <t>Dương Thiện Tú</t>
  </si>
  <si>
    <t>Đại học Tây Đô</t>
  </si>
  <si>
    <t>Dương Thoại Nguyên</t>
  </si>
  <si>
    <t>TT. Long Mỹ, Long Mỹ, Hậu Giang</t>
  </si>
  <si>
    <t>Thôn Đon Riệc 2, xã Quỳnh Sơn, huyện Bắc Sơn, tỉnh Lạng Sơn</t>
  </si>
  <si>
    <t>0966833837</t>
  </si>
  <si>
    <t>082327245</t>
  </si>
  <si>
    <t>Đai Học Công Nghệ - ĐHQG Hà Nội</t>
  </si>
  <si>
    <t>Hồng Hồ, Thanh Lãm, Bình Xuyên, Vĩnh Phúc</t>
  </si>
  <si>
    <t>026196001353</t>
  </si>
  <si>
    <t>Số nhà 63, đường Kim Đồng, Phường Xuân Hòa, Vĩnh Phúc</t>
  </si>
  <si>
    <t>Đại học Sư Phạm Hà Nội 3</t>
  </si>
  <si>
    <t>Xóm 20, thôn Cầu Nhân, xã Đồng Hòa, TP Thái Bình</t>
  </si>
  <si>
    <t>Diễn Yên, Diễn Châu, Nghệ An</t>
  </si>
  <si>
    <t>187498506</t>
  </si>
  <si>
    <t>01649952683</t>
  </si>
  <si>
    <t>Dương Đăng Cường</t>
  </si>
  <si>
    <t>187617529</t>
  </si>
  <si>
    <t>01655744893</t>
  </si>
  <si>
    <t>125603886</t>
  </si>
  <si>
    <t>01652715692</t>
  </si>
  <si>
    <t>Vô Tranh, Phú Lương, Thái Nguyên</t>
  </si>
  <si>
    <t>091718247</t>
  </si>
  <si>
    <t>01632860399</t>
  </si>
  <si>
    <t>122093961</t>
  </si>
  <si>
    <t>0966188372</t>
  </si>
  <si>
    <t>Dương Công Định</t>
  </si>
  <si>
    <t>135683970</t>
  </si>
  <si>
    <t>01694600516</t>
  </si>
  <si>
    <t>Dương Bảo Trung</t>
  </si>
  <si>
    <t>125798038</t>
  </si>
  <si>
    <t>0968599266</t>
  </si>
  <si>
    <t>Ngô Quyền, Vĩnh Yên, Vĩnh Phúc</t>
  </si>
  <si>
    <t>026196000750</t>
  </si>
  <si>
    <t>0973764696</t>
  </si>
  <si>
    <t>Bảo Khê, Hưng Yên, Hưng Yên</t>
  </si>
  <si>
    <t>145685173</t>
  </si>
  <si>
    <t>01692008534</t>
  </si>
  <si>
    <t>Dương Đình Sơn</t>
  </si>
  <si>
    <t>Tương Giang, Từ Sơn, Bắc Ninh</t>
  </si>
  <si>
    <t>125634890</t>
  </si>
  <si>
    <t>0969454296</t>
  </si>
  <si>
    <t>Kỳ Xuân, Kỳ Anh, Hà Tĩnh</t>
  </si>
  <si>
    <t>184254635</t>
  </si>
  <si>
    <t>01656079318</t>
  </si>
  <si>
    <t>Dư Hàng Kênh, Lê Chân, Hải Phòng</t>
  </si>
  <si>
    <t>031196002021</t>
  </si>
  <si>
    <t>0968288619</t>
  </si>
  <si>
    <t>Dương Tấn Dũng</t>
  </si>
  <si>
    <t>001096011592</t>
  </si>
  <si>
    <t>0947977196</t>
  </si>
  <si>
    <t>122249835</t>
  </si>
  <si>
    <t>01694703269</t>
  </si>
  <si>
    <t>Dương Hồng Hoàn</t>
  </si>
  <si>
    <t>Đường Bưởi, Ba Đình, Hà Nội</t>
  </si>
  <si>
    <t>013302960</t>
  </si>
  <si>
    <t>0979830832</t>
  </si>
  <si>
    <t>Dương Ngọc Thanh</t>
  </si>
  <si>
    <t>121937737</t>
  </si>
  <si>
    <t>0989820636</t>
  </si>
  <si>
    <t>Dương Hoài Linh</t>
  </si>
  <si>
    <t>Vĩnh Tuy, Hai Bà Trưng, Hà Nội</t>
  </si>
  <si>
    <t>013412395</t>
  </si>
  <si>
    <t>0983975508</t>
  </si>
  <si>
    <t>Nhã Lộng, Phú Bình, Thái Nguyên</t>
  </si>
  <si>
    <t>091734266</t>
  </si>
  <si>
    <t>01625268383</t>
  </si>
  <si>
    <t>Thụy Lâm, Đông Anh, Hà Nội</t>
  </si>
  <si>
    <t>013673478</t>
  </si>
  <si>
    <t>01656020725</t>
  </si>
  <si>
    <t>Minh Phú, Sóc Sơn, Hà Nội</t>
  </si>
  <si>
    <t>013526575</t>
  </si>
  <si>
    <t>01676476584</t>
  </si>
  <si>
    <t xml:space="preserve">Dương Thị Hồng </t>
  </si>
  <si>
    <t>Tân Tiến, Bắc Giang, Bắc Giang</t>
  </si>
  <si>
    <t>122004938</t>
  </si>
  <si>
    <t>0974232593</t>
  </si>
  <si>
    <t>Văn Tiến, Yên Lạc, Vĩnh Phúc</t>
  </si>
  <si>
    <t>135872866</t>
  </si>
  <si>
    <t>0984089157</t>
  </si>
  <si>
    <t>Dương Hùng Linh</t>
  </si>
  <si>
    <t>Thị trấn Quế, Kim Bảng, Hà Nam</t>
  </si>
  <si>
    <t>168581660</t>
  </si>
  <si>
    <t>0985071982</t>
  </si>
  <si>
    <t>Vân Trung, Việt Yên, Bắc Giang</t>
  </si>
  <si>
    <t>122321356</t>
  </si>
  <si>
    <t>01637210808</t>
  </si>
  <si>
    <t>Phố Vọng, Hai Bà Trưng, Hà Nội</t>
  </si>
  <si>
    <t>013277989</t>
  </si>
  <si>
    <t>0971019715</t>
  </si>
  <si>
    <t>Hợp Hòa, Tam Dương, Vĩnh Phúc</t>
  </si>
  <si>
    <t>135847856</t>
  </si>
  <si>
    <t>0988953872</t>
  </si>
  <si>
    <t>Dương Thị Thu Liên</t>
  </si>
  <si>
    <t>125634955</t>
  </si>
  <si>
    <t>01696939213</t>
  </si>
  <si>
    <t>Dương Thị Ngọc Hiền</t>
  </si>
  <si>
    <t>Vũ Trọng Phụng, Thanh Xuân, Hà Nội</t>
  </si>
  <si>
    <t>013287891</t>
  </si>
  <si>
    <t>01655256799</t>
  </si>
  <si>
    <t>Dương Thị Trang Thu</t>
  </si>
  <si>
    <t>122247879</t>
  </si>
  <si>
    <t>01683898386</t>
  </si>
  <si>
    <t>TT Yên Lạc, Yên Lạc, Vĩnh Phúc</t>
  </si>
  <si>
    <t>135874574</t>
  </si>
  <si>
    <t>01628909951</t>
  </si>
  <si>
    <t>Dương Thị Quỳnh Lan</t>
  </si>
  <si>
    <t>135874595</t>
  </si>
  <si>
    <t>0962825242</t>
  </si>
  <si>
    <t>Nghĩa Hồng, Nghĩa Đàn, Nghệ An</t>
  </si>
  <si>
    <t>187519817</t>
  </si>
  <si>
    <t>0968042497</t>
  </si>
  <si>
    <t>TT Phố Ràng, Bảo Yến, Lào Cai</t>
  </si>
  <si>
    <t>063485609</t>
  </si>
  <si>
    <t>01668020039</t>
  </si>
  <si>
    <t>Hiệp Cường, Kim Động, Hưng Yên</t>
  </si>
  <si>
    <t>145770562</t>
  </si>
  <si>
    <t>01694516113</t>
  </si>
  <si>
    <t>Pom Hán, Lào Cai, Lào Cai</t>
  </si>
  <si>
    <t>063418968</t>
  </si>
  <si>
    <t>01636796540</t>
  </si>
  <si>
    <t>Dương Bích Liên</t>
  </si>
  <si>
    <t>013600429</t>
  </si>
  <si>
    <t>01654955277</t>
  </si>
  <si>
    <t>Xuân Hòa, Hà Quảng, Cao Bằng</t>
  </si>
  <si>
    <t>085072911</t>
  </si>
  <si>
    <t>01686687698</t>
  </si>
  <si>
    <t>Hữu Vĩnh, Bắc Sơn, Lạng Sơn</t>
  </si>
  <si>
    <t>082309815</t>
  </si>
  <si>
    <t>01656482330</t>
  </si>
  <si>
    <t>Mỏ Chè, Sông Công, Thái Nguyên</t>
  </si>
  <si>
    <t>091835191</t>
  </si>
  <si>
    <t>0965922650</t>
  </si>
  <si>
    <t>091734383</t>
  </si>
  <si>
    <t>01632692888</t>
  </si>
  <si>
    <t>ĐH Mỏ - Địa chất</t>
  </si>
  <si>
    <t>Cẩm Vịnh, Cẩm Xuyên, Hà Tĩnh</t>
  </si>
  <si>
    <t>184223882</t>
  </si>
  <si>
    <t>01646013560</t>
  </si>
  <si>
    <t>Dương Tiến Hiệu</t>
  </si>
  <si>
    <t>Đông Ngạc, Từ Liêm, Hà Nội</t>
  </si>
  <si>
    <t>013338058</t>
  </si>
  <si>
    <t>01643923370</t>
  </si>
  <si>
    <t>Dân Tiến, Võ Nhai, Thái Nguyên</t>
  </si>
  <si>
    <t>091748569</t>
  </si>
  <si>
    <t>0978176384</t>
  </si>
  <si>
    <t>Dương Trọng Hiếu</t>
  </si>
  <si>
    <t>Yên Lương, Ya Yên, Nam Định</t>
  </si>
  <si>
    <t>163162845</t>
  </si>
  <si>
    <t>01633762292</t>
  </si>
  <si>
    <t>Dương Thúy Anh</t>
  </si>
  <si>
    <t>Hải Thánh, Tĩnh Gia, Thanh Hóa</t>
  </si>
  <si>
    <t>174660381</t>
  </si>
  <si>
    <t>01688871269</t>
  </si>
  <si>
    <t>145541150</t>
  </si>
  <si>
    <t>01655325532</t>
  </si>
  <si>
    <t>Dương Ngọc Lam</t>
  </si>
  <si>
    <t>Tùng Ảnh, Đức Thọ, Hà Tĩnh</t>
  </si>
  <si>
    <t>184165303</t>
  </si>
  <si>
    <t>0983831698</t>
  </si>
  <si>
    <t>Hà Trì, Hà Cầu, Hà Đông, Hà Nội</t>
  </si>
  <si>
    <t>017262121</t>
  </si>
  <si>
    <t>01648634059</t>
  </si>
  <si>
    <t>Dương Phương Mai</t>
  </si>
  <si>
    <t>Thịnh Đức, Thái Nguyên, Thái Nguyên</t>
  </si>
  <si>
    <t>091853367</t>
  </si>
  <si>
    <t>01652000461</t>
  </si>
  <si>
    <t>Long Hưng, Văn Giang, Hưng Yên</t>
  </si>
  <si>
    <t>145674366</t>
  </si>
  <si>
    <t>0966488996</t>
  </si>
  <si>
    <t>Dương Hồng Vân</t>
  </si>
  <si>
    <t>Lãm Hà, Kiến An, Hải Phòng</t>
  </si>
  <si>
    <t>031974231</t>
  </si>
  <si>
    <t>01647694492</t>
  </si>
  <si>
    <t>Dương Thị Hà Mi</t>
  </si>
  <si>
    <t>Hoàng Văn Thụ, Dương Nội, Hà Đông, Hà Nội</t>
  </si>
  <si>
    <t>017262521</t>
  </si>
  <si>
    <t>01666036696</t>
  </si>
  <si>
    <t>Dương Thái Ngân</t>
  </si>
  <si>
    <t>184820186</t>
  </si>
  <si>
    <t>01636647087</t>
  </si>
  <si>
    <t>Bạch Đằng, Hai Bà Trưng, Hà Nội</t>
  </si>
  <si>
    <t>013151785</t>
  </si>
  <si>
    <t>01649049711</t>
  </si>
  <si>
    <t>Dương Thu Hường</t>
  </si>
  <si>
    <t>Xuân Khanh, Sơn Tây, Hà Nội</t>
  </si>
  <si>
    <t>001196004976</t>
  </si>
  <si>
    <t>01637656148</t>
  </si>
  <si>
    <t xml:space="preserve">Dương Thị Thu </t>
  </si>
  <si>
    <t>Phụng Thượng, Phúc Thọ, Hà Nội</t>
  </si>
  <si>
    <t>001196002950</t>
  </si>
  <si>
    <t>01628639174</t>
  </si>
  <si>
    <t>Lưu Phượng, Kim Sơn, Ninh Bình</t>
  </si>
  <si>
    <t>164632209</t>
  </si>
  <si>
    <t>0963252828</t>
  </si>
  <si>
    <t>Quang Trung, An Lão, Hải Phòng</t>
  </si>
  <si>
    <t>031197003719</t>
  </si>
  <si>
    <t>01659966741</t>
  </si>
  <si>
    <t>An Phụ, Kinh Môn, Hải Dương</t>
  </si>
  <si>
    <t>142754238</t>
  </si>
  <si>
    <t>0981620815</t>
  </si>
  <si>
    <t>Láng Thượng, Đống Đa, Hà Nội</t>
  </si>
  <si>
    <t>013350737</t>
  </si>
  <si>
    <t>0918005803</t>
  </si>
  <si>
    <t>017492573</t>
  </si>
  <si>
    <t>01683056332</t>
  </si>
  <si>
    <t>091813976</t>
  </si>
  <si>
    <t>0981786245</t>
  </si>
  <si>
    <t>Tân Thành, Phú Bình, Thái Nguyên</t>
  </si>
  <si>
    <t>091734751</t>
  </si>
  <si>
    <t>01649326941</t>
  </si>
  <si>
    <t>Dương Thị Luyện</t>
  </si>
  <si>
    <t>Tân Hồng, Bình Giang, Hải Dương</t>
  </si>
  <si>
    <t>142773591</t>
  </si>
  <si>
    <t>01644794586</t>
  </si>
  <si>
    <t>Dương Thanh Minh</t>
  </si>
  <si>
    <t>Phan Đình Phùng,Thái Nguyên, Thái Nguyên</t>
  </si>
  <si>
    <t>091708821</t>
  </si>
  <si>
    <t>0975130925</t>
  </si>
  <si>
    <t>Dương Thị Diễn</t>
  </si>
  <si>
    <t>Nhất Tiến, Bắc Sơn, Lạng Sơn</t>
  </si>
  <si>
    <t>082309059</t>
  </si>
  <si>
    <t>0965557126</t>
  </si>
  <si>
    <t>Bành Trạch, Ba Bể, Bắc Kạn</t>
  </si>
  <si>
    <t>095227812</t>
  </si>
  <si>
    <t>0962019634</t>
  </si>
  <si>
    <t>Đào Xá, Thanh Thủy, Phú Thọ</t>
  </si>
  <si>
    <t>132259559</t>
  </si>
  <si>
    <t>01634849917</t>
  </si>
  <si>
    <t>Viện Đại học Mở Hà Nội</t>
  </si>
  <si>
    <t>Quỳnh Sơn, Bắc Sơn, Lạng Sơn</t>
  </si>
  <si>
    <t>082292856</t>
  </si>
  <si>
    <t>01674207742</t>
  </si>
  <si>
    <t>Dương Hồng Quyên</t>
  </si>
  <si>
    <t>ĐH Kinh tế Kỹ thuật Công nghiệp</t>
  </si>
  <si>
    <t>Minh Quang, Ba Vì, Hà Nội</t>
  </si>
  <si>
    <t>017467943</t>
  </si>
  <si>
    <t>0984111252</t>
  </si>
  <si>
    <t>ĐH Tài chính - Quản trị kinh doanh</t>
  </si>
  <si>
    <t>152153917</t>
  </si>
  <si>
    <t>01658843813</t>
  </si>
  <si>
    <t>Dương Thị Hồng Trang</t>
  </si>
  <si>
    <t>145778763</t>
  </si>
  <si>
    <t>0965579864</t>
  </si>
  <si>
    <t>ĐH Dược Hà Nội</t>
  </si>
  <si>
    <t>Nghi Thủy, Cửa Lò, Nghệ An</t>
  </si>
  <si>
    <t>187482488</t>
  </si>
  <si>
    <t>01689539405</t>
  </si>
  <si>
    <t>ĐH Sư hạm Hà Nội 2</t>
  </si>
  <si>
    <t>Thạch Bàn, Long Biên, Hà Nội</t>
  </si>
  <si>
    <t>013265348</t>
  </si>
  <si>
    <t>01636022162</t>
  </si>
  <si>
    <t>Võ Liệt, Thanh Chương, Nghệ An</t>
  </si>
  <si>
    <t>187538691</t>
  </si>
  <si>
    <t>01646135005</t>
  </si>
  <si>
    <t>Đức Quang, Đức Thọ, Hà Tĩnh</t>
  </si>
  <si>
    <t>184129421</t>
  </si>
  <si>
    <t>0963554043</t>
  </si>
  <si>
    <t>122229119</t>
  </si>
  <si>
    <t>01656273196</t>
  </si>
  <si>
    <t>Dương Đình Đức Huy</t>
  </si>
  <si>
    <t>125634884</t>
  </si>
  <si>
    <t>01697228265</t>
  </si>
  <si>
    <t>Học viện Quản lý Giáo dục</t>
  </si>
  <si>
    <t>Đào Mỹ, Lạng Giang, Bắc Giang</t>
  </si>
  <si>
    <t>122971508</t>
  </si>
  <si>
    <t>0963303198</t>
  </si>
  <si>
    <t>Mính Phú, Sóc Sơn, Hà Nội</t>
  </si>
  <si>
    <t>001198007831</t>
  </si>
  <si>
    <t>01654340998</t>
  </si>
  <si>
    <t>Dương Thị Thanh Nhung</t>
  </si>
  <si>
    <t>Đại học ngoại ngữ</t>
  </si>
  <si>
    <t>Khánh Thượng, Ba Vì, Hà Nội</t>
  </si>
  <si>
    <t>017197000057</t>
  </si>
  <si>
    <t>01696236865</t>
  </si>
  <si>
    <t>Dương Thị Phương Thúy</t>
  </si>
  <si>
    <t>Gia Sơn, Quan Nho, Ninh Bình</t>
  </si>
  <si>
    <t>164578760</t>
  </si>
  <si>
    <t>0965259829</t>
  </si>
  <si>
    <t>Dương Văn Đốc</t>
  </si>
  <si>
    <t>Học viện Y dược cổ truyền Việt Nam</t>
  </si>
  <si>
    <t>Bắc Lý, Hiệp Hòa, Bắc Giang</t>
  </si>
  <si>
    <t>122242276</t>
  </si>
  <si>
    <t>0985232401</t>
  </si>
  <si>
    <t>Dương Bích Phương</t>
  </si>
  <si>
    <t>Chúc Sơn, Chương Mỹ, Hà Nội</t>
  </si>
  <si>
    <t>017445323</t>
  </si>
  <si>
    <t>Dương Minh Hương</t>
  </si>
  <si>
    <t>017262541</t>
  </si>
  <si>
    <t>01694946626</t>
  </si>
  <si>
    <t>ĐH Văn hóa Nghệ thuật Quân đội</t>
  </si>
  <si>
    <t>Liên Chung, Tân Yên, Bắc Giang</t>
  </si>
  <si>
    <t>01669016610</t>
  </si>
  <si>
    <t>Phùng Xá, Thạch Thất, Hà Nội</t>
  </si>
  <si>
    <t>001197006633</t>
  </si>
  <si>
    <t>01235505345</t>
  </si>
  <si>
    <t>122128373</t>
  </si>
  <si>
    <t>01675429992</t>
  </si>
  <si>
    <t>ĐH Điều Dưỡng Nam Định</t>
  </si>
  <si>
    <t>Tam Thuấn, Phúc Thọ, Hà Nội</t>
  </si>
  <si>
    <t>017380316</t>
  </si>
  <si>
    <t>0984413932</t>
  </si>
  <si>
    <t>Dương Cao Cương</t>
  </si>
  <si>
    <t>ĐH Công nghệ, ĐH Quốc gia Hà Nội</t>
  </si>
  <si>
    <t>187359244</t>
  </si>
  <si>
    <t>01674132829</t>
  </si>
  <si>
    <t>Minh Lương, Văn Bản, Lào Cai</t>
  </si>
  <si>
    <t>063451753</t>
  </si>
  <si>
    <t>0983036834</t>
  </si>
  <si>
    <t>Khoa Y dược, ĐH Quốc gia Hà Nội</t>
  </si>
  <si>
    <t>Bá Hiến, Bình Xuyên, Vĩnh Phúc</t>
  </si>
  <si>
    <t>135756604</t>
  </si>
  <si>
    <t>0973001577</t>
  </si>
  <si>
    <t>Hòa Sơn, Đô Lương, Nghệ An</t>
  </si>
  <si>
    <t>187452475</t>
  </si>
  <si>
    <t>0978223750</t>
  </si>
  <si>
    <t>Việt Hưng, Kim Thành, Hải Dương</t>
  </si>
  <si>
    <t>142619049</t>
  </si>
  <si>
    <t>0966729216</t>
  </si>
  <si>
    <t>0997722594</t>
  </si>
  <si>
    <t>Tuyết Nghĩa, Quốc Oai, Hà Nội</t>
  </si>
  <si>
    <t>017365555</t>
  </si>
  <si>
    <t>0964469405</t>
  </si>
  <si>
    <t>Học viện an ninh nhân dân</t>
  </si>
  <si>
    <t xml:space="preserve"> Tân Thành, Phú Bình, Thái Nguyên</t>
  </si>
  <si>
    <t>091831886</t>
  </si>
  <si>
    <t>0975965217</t>
  </si>
  <si>
    <t>184138262</t>
  </si>
  <si>
    <t>0969212993</t>
  </si>
  <si>
    <t>Dương Thị Kim Phượng</t>
  </si>
  <si>
    <t>Lê Lợi, Thường Tín, Hà Nội</t>
  </si>
  <si>
    <t>017506622</t>
  </si>
  <si>
    <t>0969461660</t>
  </si>
  <si>
    <t>Dương Đình Quảng</t>
  </si>
  <si>
    <t>Thạch Đồng, Hà Tĩnh, Hà Tĩnh</t>
  </si>
  <si>
    <t>184199902</t>
  </si>
  <si>
    <t>01626229225</t>
  </si>
  <si>
    <t>Đại học sư phạm Hà Nội II</t>
  </si>
  <si>
    <t>Yên Nhân, Ý Yên, Nam Định</t>
  </si>
  <si>
    <t>163368520</t>
  </si>
  <si>
    <t>01657606755</t>
  </si>
  <si>
    <t>Dương Ngọc Quỳnh</t>
  </si>
  <si>
    <t>Yên Thắng, Ý Yên, Nam Định</t>
  </si>
  <si>
    <t>163357545</t>
  </si>
  <si>
    <t>01629801200</t>
  </si>
  <si>
    <t>Học viện Công nghệ Bưu chính viễn thông</t>
  </si>
  <si>
    <t>Nga My, Phú Bình, Thái Nguyên</t>
  </si>
  <si>
    <t>091926419</t>
  </si>
  <si>
    <t>0969215039</t>
  </si>
  <si>
    <t>Tân Lãng, Lương Tài, Bắc Ninh</t>
  </si>
  <si>
    <t>125782482</t>
  </si>
  <si>
    <t>01698998016</t>
  </si>
  <si>
    <t>017380567</t>
  </si>
  <si>
    <t>01634382853</t>
  </si>
  <si>
    <t>Dương Thị Hải Anh</t>
  </si>
  <si>
    <t>125634969</t>
  </si>
  <si>
    <t>0976983296</t>
  </si>
  <si>
    <t>Đại học Công đoàn</t>
  </si>
  <si>
    <t>Nghĩa Phú, Nghĩa Đàn, Nghệ An</t>
  </si>
  <si>
    <t>187521952</t>
  </si>
  <si>
    <t>01667948663</t>
  </si>
  <si>
    <t>125634970</t>
  </si>
  <si>
    <t>01647896390</t>
  </si>
  <si>
    <t>Dương Hồng Thái</t>
  </si>
  <si>
    <t>Đại học Mỏ - Địa chất</t>
  </si>
  <si>
    <t>017339032</t>
  </si>
  <si>
    <t>01628282538</t>
  </si>
  <si>
    <t>Cẩm Trung, Cẩm Phả, Quảng Ninh</t>
  </si>
  <si>
    <t>101247911</t>
  </si>
  <si>
    <t>01696476933</t>
  </si>
  <si>
    <t>Dương Thu Hoàn</t>
  </si>
  <si>
    <t>013651157</t>
  </si>
  <si>
    <t>0982675701</t>
  </si>
  <si>
    <t>Dương Thế Vương</t>
  </si>
  <si>
    <t>Trần Nguyên Hãn, Bắc Giang, Bắc Giang</t>
  </si>
  <si>
    <t>122167146</t>
  </si>
  <si>
    <t>0972807861</t>
  </si>
  <si>
    <t>Tiền Phong, Mê Linh, Hà Nội</t>
  </si>
  <si>
    <t>013664699</t>
  </si>
  <si>
    <t>0975079720</t>
  </si>
  <si>
    <t>Đại học Văn hóa Hà Nội</t>
  </si>
  <si>
    <t>Cẩm La, Quảng Yên, Quảng Ninh</t>
  </si>
  <si>
    <t>101245553</t>
  </si>
  <si>
    <t>01672420745</t>
  </si>
  <si>
    <t>Dương Thị Hằng Nga</t>
  </si>
  <si>
    <t>Đại học Kinh tế Quốc dân</t>
  </si>
  <si>
    <t>Hồng Hà, Hạ Long, Quảng Ninh</t>
  </si>
  <si>
    <t>101306610</t>
  </si>
  <si>
    <t>0914914263</t>
  </si>
  <si>
    <t>Kơ Să K'Thùy Dương</t>
  </si>
  <si>
    <t>Tà Nung, Đà Lạt, Lâm Đồng</t>
  </si>
  <si>
    <t>251014844</t>
  </si>
  <si>
    <t>01647057643</t>
  </si>
  <si>
    <t>Dương Thị Ngọc Quỳnh</t>
  </si>
  <si>
    <t>Vân Đình, Ứng Hòa, Hà Nội</t>
  </si>
  <si>
    <t>017363001</t>
  </si>
  <si>
    <t>01672682676</t>
  </si>
  <si>
    <t>Liễu Đề, Nghĩa Hưng, Nam Định</t>
  </si>
  <si>
    <t>163338114</t>
  </si>
  <si>
    <t>01635590316</t>
  </si>
  <si>
    <t>Lũng Hòa, Vĩnh Tường, Vĩnh Phúc</t>
  </si>
  <si>
    <t>135749622</t>
  </si>
  <si>
    <t>01694406398</t>
  </si>
  <si>
    <t>Trí Quả, Thuận Thành, Bắc Ninh</t>
  </si>
  <si>
    <t>125616109</t>
  </si>
  <si>
    <t>0945986765</t>
  </si>
  <si>
    <t>01636916877</t>
  </si>
  <si>
    <t>Dương Hữu Nam</t>
  </si>
  <si>
    <t>Sơn Bằng, Hương Sơn, Hà Tĩnh</t>
  </si>
  <si>
    <t>184306381</t>
  </si>
  <si>
    <t>0967211328</t>
  </si>
  <si>
    <t>DươngThúy Quỳnh</t>
  </si>
  <si>
    <t xml:space="preserve">Đại học sư phạm Hà Nội </t>
  </si>
  <si>
    <t>Phú Xuyên, Phú Xuyên, Hà Nội</t>
  </si>
  <si>
    <t>001195005288</t>
  </si>
  <si>
    <t>01634241995</t>
  </si>
  <si>
    <t>122175221</t>
  </si>
  <si>
    <t>0967857784</t>
  </si>
  <si>
    <t>Dương Thị Thu Lan</t>
  </si>
  <si>
    <t>Đại học sư phạm Hà Nội</t>
  </si>
  <si>
    <t>Hương Sơn, Lạng Giang, Bắc Giang</t>
  </si>
  <si>
    <t>122216325</t>
  </si>
  <si>
    <t>01674141071</t>
  </si>
  <si>
    <t>Úc Kỳ, Phú Bình, Thái Nguyên</t>
  </si>
  <si>
    <t>091925345</t>
  </si>
  <si>
    <t>01656360505</t>
  </si>
  <si>
    <t>122253130</t>
  </si>
  <si>
    <t>0977288851</t>
  </si>
  <si>
    <t>122303712</t>
  </si>
  <si>
    <t>0961524140</t>
  </si>
  <si>
    <t>Dương Thị Kim Yến</t>
  </si>
  <si>
    <t>Phượng Cách, Quốc Oai, Hà Nội</t>
  </si>
  <si>
    <t>017453172</t>
  </si>
  <si>
    <t>01658212295</t>
  </si>
  <si>
    <t>013374259</t>
  </si>
  <si>
    <t>01673803772</t>
  </si>
  <si>
    <t>Đại học Kinh tế, Đại học Quốc gia Hà Nội</t>
  </si>
  <si>
    <t>Đại Cương, Kim Bảng, Hà Nam</t>
  </si>
  <si>
    <t>168519434</t>
  </si>
  <si>
    <t>0972416756</t>
  </si>
  <si>
    <t>Đại học Sân khấu - Điện ảnh Hà Nội</t>
  </si>
  <si>
    <t>Bảo Lý, Phú Bình, Thái Nguyên</t>
  </si>
  <si>
    <t>091934121</t>
  </si>
  <si>
    <t>01664459643</t>
  </si>
  <si>
    <t>Đại học Ngoại Thương</t>
  </si>
  <si>
    <t>184217639</t>
  </si>
  <si>
    <t>01657054064</t>
  </si>
  <si>
    <t>Cụm 9, xã Phụng Thượng, Phúc Thọ, Hà Nội</t>
  </si>
  <si>
    <t>0903409835</t>
  </si>
  <si>
    <t>0969470820 &amp; thaodtt.ftu@gmail.com</t>
  </si>
  <si>
    <t>Diễn Trường, H. Diễn Châu, Nghệ An</t>
  </si>
  <si>
    <t>187438097</t>
  </si>
  <si>
    <t>ĐH giao thông vận tại</t>
  </si>
  <si>
    <t>Tổ 8 Sài Đồng, Long Biên Hà Nội</t>
  </si>
  <si>
    <t>Dương thị thúy anh</t>
  </si>
  <si>
    <t>Bình nguyên thăng bình quảng nam</t>
  </si>
  <si>
    <t>Dương thị thùy nhung</t>
  </si>
  <si>
    <t>35 tô hiến thành, phươć mỹ, sơn trà, đà nẵng</t>
  </si>
  <si>
    <t>Dương thị mai</t>
  </si>
  <si>
    <t>Bình tây, đại thắng, đại lộc, quảng nam</t>
  </si>
  <si>
    <t>Dương thị nữ</t>
  </si>
  <si>
    <t>Trà giang, bắc trà my, quảng nam</t>
  </si>
  <si>
    <t>Dương thị ngọc diệp</t>
  </si>
  <si>
    <t>Cẩm duệ, cẩm xuyên, hà tĩnh</t>
  </si>
  <si>
    <t>Dương thị thanh thảo</t>
  </si>
  <si>
    <t>378 hà huy tập, phường an khê, quận thanh khê, tp đà nẵng</t>
  </si>
  <si>
    <t>Dương thị thanh hà</t>
  </si>
  <si>
    <t>Dương thị thu hiền</t>
  </si>
  <si>
    <t>37 nguyễn đăng đạo, phường khuê trung, cẩm lệ, đà nẵng</t>
  </si>
  <si>
    <t>Dương Ngọc Tâm</t>
  </si>
  <si>
    <t>209 Dũng Sĩ Thanh Khê, Đà Nẵng</t>
  </si>
  <si>
    <t>Dương Thị Ngọc Sương</t>
  </si>
  <si>
    <t>Đại học Kỹ thuật y -dược Đà Nẵng</t>
  </si>
  <si>
    <t>Tổ 10, thôn 5, Bình Tú, Thăng Bình, Quảng Nam</t>
  </si>
  <si>
    <t>Dương Thị Hoàng Diểm</t>
  </si>
  <si>
    <t>Tổ 4, Thuận Mỹ, Đại Phong, Đại Lộc, Quảng Nam</t>
  </si>
  <si>
    <t>777 Nguyễn Lương Bằng, Đà Nẵng</t>
  </si>
  <si>
    <t>Dương Phan Kim Phú</t>
  </si>
  <si>
    <t>K19/10 Điện Biên Phủ, Đà Nẵng</t>
  </si>
  <si>
    <t>Dương Thị Xinh</t>
  </si>
  <si>
    <t>Đại học ngoại ngữ Đà Nẵng</t>
  </si>
  <si>
    <t>Ký túc xá DMC-579 thành phố Đà Nẵng, tổ 23, phường Khuê Mỹ, quận Ngũ Hành Sơn, thành phố Đà Nẵng</t>
  </si>
  <si>
    <t>Dương Nữ Trường Thùy</t>
  </si>
  <si>
    <t>Ký túc xá DMC-579 thành phố Đà Nẵng, tổ 23, Khuê Mỹ, Ngũ Hành Sơn, Đà Nẵng</t>
  </si>
  <si>
    <t>Dương Thị Thành Nhân</t>
  </si>
  <si>
    <t>35 Tân An 1, Hải Châu, Đà Nẵng</t>
  </si>
  <si>
    <t>Dương Thị Hồng Xuân</t>
  </si>
  <si>
    <t>Tổ 16, số 38 Tân Thái 4, Sơn Trà, Đà Nẵng</t>
  </si>
  <si>
    <t>86 Âu Cơ, Liên Chiểu, Đà Nẵng</t>
  </si>
  <si>
    <t>không rõ số</t>
  </si>
  <si>
    <t>Dương Thị Mỹ Lan</t>
  </si>
  <si>
    <t>08/15 Trần Xuân Lê, Thanh Khê, Đà Nẵng</t>
  </si>
  <si>
    <t>Đại học KT- Y dược Đà Nẵng</t>
  </si>
  <si>
    <t>43 Phan Kế Bính, Thuận Phước, Hải Châu, ĐN</t>
  </si>
  <si>
    <t>Dương Ngọc Yến Nhi</t>
  </si>
  <si>
    <t>K541/1 Núi Thành</t>
  </si>
  <si>
    <t>39 Nguyễn Trác, Hải Châu, Đà Nẵng</t>
  </si>
  <si>
    <t>Đại học Bách khoa Đà Nẵng</t>
  </si>
  <si>
    <t>k856/37 Tôn Đức Thắng, Hòa Khánh Bắc, Liên Chiểu, Đà Nẵng</t>
  </si>
  <si>
    <t>Dương Hoài Bảo Trân</t>
  </si>
  <si>
    <t>K218/6 Hoàng Văn Thái - TP Đà nẵng</t>
  </si>
  <si>
    <t>Dương Thị Minh Hải</t>
  </si>
  <si>
    <t>Thôn Hạ Lang - xã Quảng Phú - huyện Quản Điền - tỉnh Thừa Thiên Huế</t>
  </si>
  <si>
    <t>0977 969 314</t>
  </si>
  <si>
    <t>Dương Nguyễn Tuệ Giang</t>
  </si>
  <si>
    <t>Đại học Ngoại ngữ Đà Nẵng</t>
  </si>
  <si>
    <t>Lô 48 ANh Thơ, Q. Ngũ Hành Sơn, TP Đà Nẵng</t>
  </si>
  <si>
    <t>Dương Nguyễn Huy Thức</t>
  </si>
  <si>
    <t>K430/6 - Hoàng Diệu - Hải Châu - Đà Nẵng</t>
  </si>
  <si>
    <t>01224 467 759</t>
  </si>
  <si>
    <t>Dương Ngọc Phúc</t>
  </si>
  <si>
    <t>K34/25 - Âu Cơ - Hòa Khánh Bắc - Liên Chiểu - Đà Nẵng</t>
  </si>
  <si>
    <t>01648 610 955</t>
  </si>
  <si>
    <t>Dương Thị Mỹ Hoa</t>
  </si>
  <si>
    <t>Giang Nam 2 - Hòa Phước - Hòa Vang - TP Đà Nẵng</t>
  </si>
  <si>
    <t>Dương Thị Thu Hiền</t>
  </si>
  <si>
    <t>98 Nguyễn Lương Bằng - Liên Chiểu - Đà Nẵng</t>
  </si>
  <si>
    <t>0986 370 758</t>
  </si>
  <si>
    <t>Dương Thị Lệ Yến</t>
  </si>
  <si>
    <t>KTX DMC - 08 Hà Văn Tính - Liên Chiểu - Đà Nẵng</t>
  </si>
  <si>
    <t>01662 508 742</t>
  </si>
  <si>
    <t>Trường ĐH Quy Nhơn</t>
  </si>
  <si>
    <t>Thôn Triêm Trung 1 - Điện Phương - Điện Bàn - Quảng Nam</t>
  </si>
  <si>
    <t>Dương Thị Hoài</t>
  </si>
  <si>
    <t>K97/3 - Nguyễn Lương Bằng - Hòa Khánh - Liên Chiểu - Đà Nẵng</t>
  </si>
  <si>
    <t>0981 317 294</t>
  </si>
  <si>
    <t>Dương Thị Mỹ Duyên</t>
  </si>
  <si>
    <t>Xuân Mỹ - Cam Tuyền - Cam Lộ - Quảng Trị</t>
  </si>
  <si>
    <t>0971 544 805</t>
  </si>
  <si>
    <t>Dương Thị Lanh</t>
  </si>
  <si>
    <t>K97/42/06 Nguyễn Lương Bằng, Hòa Khánh Bắc, Liên Chiểu, Đà Nẵng</t>
  </si>
  <si>
    <t>Dương Tiểu Lan</t>
  </si>
  <si>
    <t>Đại học Kỹ Thuật Y - Dược Đà Nẵng</t>
  </si>
  <si>
    <t>39 Đoàn Nhữ Hài - Thanh Khê - Đà Nẵng</t>
  </si>
  <si>
    <t>01266 647 497</t>
  </si>
  <si>
    <t>Dương Bá Hậu</t>
  </si>
  <si>
    <t>Gio Mỹ-Gio Linh-Quảng Trị</t>
  </si>
  <si>
    <t>Dương Thị Thùy Trang</t>
  </si>
  <si>
    <t>Bàu Tây - Đại Hòa - Đại Lộc - Quảng Nam</t>
  </si>
  <si>
    <t>0934 954 049</t>
  </si>
  <si>
    <t>Phú Hồ-Phú Vang-Thừa Thiên Huế</t>
  </si>
  <si>
    <t>424H17/14 Lê Duẩn - Thanh Khê - Đà Nẵng</t>
  </si>
  <si>
    <t>Đại học Ngoại Ngữ Huế</t>
  </si>
  <si>
    <t>Phú Ninh - Quảng Nam</t>
  </si>
  <si>
    <t>Dương Thị Phương Lan</t>
  </si>
  <si>
    <t>Đà Nẵng</t>
  </si>
  <si>
    <t>23 nguễn đức cảnh - đà nẵng</t>
  </si>
  <si>
    <t>Dương Thị Luyên</t>
  </si>
  <si>
    <t>Đại học Y Dược Huế</t>
  </si>
  <si>
    <t>01225554584</t>
  </si>
  <si>
    <t>Đại học ngoai ngu Đà Nẵng</t>
  </si>
  <si>
    <t>01652109714</t>
  </si>
  <si>
    <t>Dương Huỳnh Nhi</t>
  </si>
  <si>
    <t>0935009836</t>
  </si>
  <si>
    <t>Dương Thanh Thư</t>
  </si>
  <si>
    <t>0905771830</t>
  </si>
  <si>
    <t>Đại học Nông lâm Huế</t>
  </si>
  <si>
    <t>Phường Thuận Thành - TP Huế</t>
  </si>
  <si>
    <t>ĐH Thể dục thể thao</t>
  </si>
  <si>
    <t>06 Nguyễn Văn Huề, Thanh Khê, ĐN</t>
  </si>
  <si>
    <t>Dương Thảo Nhi</t>
  </si>
  <si>
    <t>K63 Phạm Văn Nghị, Thanh Khê</t>
  </si>
  <si>
    <t>K72/7 Hàm Nghi, ĐN</t>
  </si>
  <si>
    <t>ĐH Kỹ thuật Y Dược ĐN</t>
  </si>
  <si>
    <t>K63/44 Nguyễn Văn Linh, ĐN</t>
  </si>
  <si>
    <t>Dương tấn khánh trình</t>
  </si>
  <si>
    <t>địa chỉ: k58/20 ông ích kim</t>
  </si>
  <si>
    <t>Dương Thị Nguyên Thảo</t>
  </si>
  <si>
    <t>K1/1 Phan Hành Sơn, Đà Nẵng</t>
  </si>
  <si>
    <t xml:space="preserve">ĐH Bách Khoa </t>
  </si>
  <si>
    <t>Phong Nhị, Điện An, Điện Bàn, Quảng Nam</t>
  </si>
  <si>
    <t>206304235</t>
  </si>
  <si>
    <t>01226647235</t>
  </si>
  <si>
    <t>Dương Ngọc Anh Thư</t>
  </si>
  <si>
    <t>Bái Uyên, Liên Bão, Tiên Du, Bắc Ninh</t>
  </si>
  <si>
    <t>125792999</t>
  </si>
  <si>
    <t>984886732</t>
  </si>
  <si>
    <t>Dương Thị Nhài</t>
  </si>
  <si>
    <t>Đồng Hoàng, Đồng Lương, Hiệp Hòa, Bắc Giang</t>
  </si>
  <si>
    <t>122164942</t>
  </si>
  <si>
    <t>1697000802</t>
  </si>
  <si>
    <t>Dương Thị Hiện</t>
  </si>
  <si>
    <t>Đại học Bách Khoa Hà Nội</t>
  </si>
  <si>
    <t>122127393</t>
  </si>
  <si>
    <t>0989132621</t>
  </si>
  <si>
    <t>TM. HỘI ĐỒNG XÉT DUYỆT</t>
  </si>
  <si>
    <t>Dương Quốc Sỹ</t>
  </si>
  <si>
    <t>Thôn 3 xã Ngọc Chấn, Yên Bình,  tỉnh Yên Bái</t>
  </si>
  <si>
    <r>
      <t>Dương Phú Đạt</t>
    </r>
    <r>
      <rPr>
        <b/>
        <sz val="11"/>
        <color indexed="8"/>
        <rFont val="Times New Roman"/>
        <family val="1"/>
      </rPr>
      <t xml:space="preserve"> </t>
    </r>
  </si>
  <si>
    <t>72</t>
  </si>
  <si>
    <r>
      <t xml:space="preserve">Bình Qúy- </t>
    </r>
    <r>
      <rPr>
        <sz val="11"/>
        <color indexed="8"/>
        <rFont val="Times New Roman"/>
        <family val="1"/>
      </rPr>
      <t>Thăng Bình</t>
    </r>
  </si>
  <si>
    <r>
      <t xml:space="preserve">P An Phú- </t>
    </r>
    <r>
      <rPr>
        <sz val="11"/>
        <color indexed="8"/>
        <rFont val="Times New Roman"/>
        <family val="1"/>
      </rPr>
      <t>Tam Kỳ</t>
    </r>
  </si>
  <si>
    <r>
      <t xml:space="preserve">Bình Lâm – </t>
    </r>
    <r>
      <rPr>
        <sz val="11"/>
        <color indexed="8"/>
        <rFont val="Times New Roman"/>
        <family val="1"/>
      </rPr>
      <t>Hiệp Đức</t>
    </r>
  </si>
  <si>
    <r>
      <t xml:space="preserve">Đại Phong – </t>
    </r>
    <r>
      <rPr>
        <sz val="11"/>
        <color indexed="8"/>
        <rFont val="Times New Roman"/>
        <family val="1"/>
      </rPr>
      <t>Đại Lộc</t>
    </r>
  </si>
  <si>
    <r>
      <t>Duy Phước –</t>
    </r>
    <r>
      <rPr>
        <sz val="11"/>
        <color indexed="8"/>
        <rFont val="Times New Roman"/>
        <family val="1"/>
      </rPr>
      <t>Duy Xuyên</t>
    </r>
  </si>
  <si>
    <r>
      <t xml:space="preserve">Tam Dân – </t>
    </r>
    <r>
      <rPr>
        <sz val="11"/>
        <color indexed="8"/>
        <rFont val="Times New Roman"/>
        <family val="1"/>
      </rPr>
      <t>Phú Ninh</t>
    </r>
  </si>
  <si>
    <r>
      <t>Điện Minh-</t>
    </r>
    <r>
      <rPr>
        <sz val="11"/>
        <color indexed="8"/>
        <rFont val="Times New Roman"/>
        <family val="1"/>
      </rPr>
      <t>Điện Bàn</t>
    </r>
  </si>
  <si>
    <r>
      <t xml:space="preserve">Tam Quang- </t>
    </r>
    <r>
      <rPr>
        <sz val="11"/>
        <color indexed="8"/>
        <rFont val="Times New Roman"/>
        <family val="1"/>
      </rPr>
      <t>Núi Thành</t>
    </r>
  </si>
  <si>
    <t xml:space="preserve">DANH SÁCH HỌC SINH ĐỖ ĐẠI HỌC  NĂM 2016-2017 </t>
  </si>
  <si>
    <t>NGƯỜI LẬP</t>
  </si>
  <si>
    <t>DANH SÁCH
 HỌC SINH THI HSG ĐẠT GIẢI CẤP TỈNH, HUYỆN NĂM 2016 - 2017</t>
  </si>
  <si>
    <t>0972990229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</si>
</sst>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_(* \(#,##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0.0"/>
    <numFmt numFmtId="183" formatCode="0;[Red]0"/>
    <numFmt numFmtId="184" formatCode="_(* #,##0.0000_);_(* \(#,##0.0000\);_(* &quot;-&quot;??_);_(@_)"/>
    <numFmt numFmtId="185" formatCode="00000"/>
    <numFmt numFmtId="186" formatCode="_-* #,##0\ _₫_-;\-* #,##0\ _₫_-;_-* &quot;-&quot;??\ _₫_-;_-@_-"/>
    <numFmt numFmtId="187" formatCode="[$-409]dddd\,\ mmmm\ dd\,\ yyyy"/>
    <numFmt numFmtId="188" formatCode="[$-409]h:mm:ss\ AM/PM"/>
  </numFmts>
  <fonts count="130">
    <font>
      <sz val="11"/>
      <color theme="1"/>
      <name val="Calibri"/>
      <family val="2"/>
    </font>
    <font>
      <sz val="11"/>
      <color indexed="8"/>
      <name val="Calibri"/>
      <family val="2"/>
    </font>
    <font>
      <sz val="14"/>
      <name val="Times New Roman"/>
      <family val="1"/>
    </font>
    <font>
      <b/>
      <sz val="14"/>
      <name val="Times New Roman"/>
      <family val="1"/>
    </font>
    <font>
      <b/>
      <sz val="18"/>
      <name val="Times New Roman"/>
      <family val="1"/>
    </font>
    <font>
      <sz val="12"/>
      <name val="Times New Roman"/>
      <family val="1"/>
    </font>
    <font>
      <b/>
      <sz val="12"/>
      <name val="Times New Roman"/>
      <family val="1"/>
    </font>
    <font>
      <b/>
      <sz val="13"/>
      <name val="Times New Roman"/>
      <family val="1"/>
    </font>
    <font>
      <sz val="11"/>
      <name val="Times New Roman"/>
      <family val="1"/>
    </font>
    <font>
      <b/>
      <sz val="16"/>
      <name val="Times New Roman"/>
      <family val="1"/>
    </font>
    <font>
      <b/>
      <sz val="11"/>
      <name val="Times New Roman"/>
      <family val="1"/>
    </font>
    <font>
      <sz val="16"/>
      <name val="Times New Roman"/>
      <family val="1"/>
    </font>
    <font>
      <sz val="9"/>
      <name val="Tahoma"/>
      <family val="2"/>
    </font>
    <font>
      <b/>
      <sz val="9"/>
      <name val="Tahoma"/>
      <family val="2"/>
    </font>
    <font>
      <sz val="9"/>
      <name val="Times New Roman"/>
      <family val="1"/>
    </font>
    <font>
      <sz val="12"/>
      <color indexed="8"/>
      <name val="Times New Roman"/>
      <family val="1"/>
    </font>
    <font>
      <b/>
      <sz val="11"/>
      <color indexed="8"/>
      <name val="Times New Roman"/>
      <family val="1"/>
    </font>
    <font>
      <sz val="11"/>
      <color indexed="8"/>
      <name val="Times New Roman"/>
      <family val="1"/>
    </font>
    <font>
      <b/>
      <sz val="8"/>
      <name val="Tahoma"/>
      <family val="2"/>
    </font>
    <font>
      <u val="single"/>
      <sz val="11"/>
      <name val="Times New Roman"/>
      <family val="1"/>
    </font>
    <font>
      <i/>
      <sz val="11"/>
      <name val="Times New Roman"/>
      <family val="1"/>
    </font>
    <font>
      <sz val="11"/>
      <color indexed="8"/>
      <name val="Arial"/>
      <family val="2"/>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u val="single"/>
      <sz val="11"/>
      <color indexed="20"/>
      <name val="Arial"/>
      <family val="2"/>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u val="single"/>
      <sz val="11"/>
      <color indexed="12"/>
      <name val="Arial"/>
      <family val="2"/>
    </font>
    <font>
      <sz val="12"/>
      <color indexed="62"/>
      <name val="Times New Roman"/>
      <family val="1"/>
    </font>
    <font>
      <sz val="12"/>
      <color indexed="52"/>
      <name val="Times New Roman"/>
      <family val="1"/>
    </font>
    <font>
      <sz val="12"/>
      <color indexed="60"/>
      <name val="Times New Roman"/>
      <family val="1"/>
    </font>
    <font>
      <sz val="14"/>
      <color indexed="8"/>
      <name val="Times New Roman"/>
      <family val="1"/>
    </font>
    <font>
      <b/>
      <sz val="12"/>
      <color indexed="63"/>
      <name val="Times New Roman"/>
      <family val="1"/>
    </font>
    <font>
      <b/>
      <sz val="18"/>
      <color indexed="56"/>
      <name val="Times New Roman"/>
      <family val="1"/>
    </font>
    <font>
      <b/>
      <sz val="12"/>
      <color indexed="8"/>
      <name val="Times New Roman"/>
      <family val="1"/>
    </font>
    <font>
      <sz val="12"/>
      <color indexed="10"/>
      <name val="Times New Roman"/>
      <family val="1"/>
    </font>
    <font>
      <sz val="14"/>
      <name val="Arial"/>
      <family val="2"/>
    </font>
    <font>
      <b/>
      <sz val="14"/>
      <name val="Arial"/>
      <family val="2"/>
    </font>
    <font>
      <sz val="13"/>
      <color indexed="8"/>
      <name val="Arial"/>
      <family val="2"/>
    </font>
    <font>
      <b/>
      <sz val="11"/>
      <color indexed="10"/>
      <name val="Times New Roman"/>
      <family val="1"/>
    </font>
    <font>
      <sz val="16"/>
      <color indexed="8"/>
      <name val="Times New Roman"/>
      <family val="1"/>
    </font>
    <font>
      <sz val="12"/>
      <name val="Arial"/>
      <family val="2"/>
    </font>
    <font>
      <b/>
      <sz val="16"/>
      <name val="Arial"/>
      <family val="2"/>
    </font>
    <font>
      <sz val="12"/>
      <color indexed="8"/>
      <name val="Arial"/>
      <family val="2"/>
    </font>
    <font>
      <b/>
      <sz val="14"/>
      <color indexed="8"/>
      <name val="Times New Roman"/>
      <family val="1"/>
    </font>
    <font>
      <b/>
      <i/>
      <sz val="12"/>
      <color indexed="8"/>
      <name val="Times New Roman"/>
      <family val="1"/>
    </font>
    <font>
      <i/>
      <sz val="12"/>
      <color indexed="8"/>
      <name val="Times New Roman"/>
      <family val="1"/>
    </font>
    <font>
      <b/>
      <sz val="16"/>
      <color indexed="8"/>
      <name val="Times New Roman"/>
      <family val="1"/>
    </font>
    <font>
      <b/>
      <sz val="13"/>
      <color indexed="8"/>
      <name val="Times New Roman"/>
      <family val="1"/>
    </font>
    <font>
      <sz val="9"/>
      <color indexed="8"/>
      <name val="Times New Roman"/>
      <family val="1"/>
    </font>
    <font>
      <sz val="9"/>
      <color indexed="8"/>
      <name val="Arial"/>
      <family val="2"/>
    </font>
    <font>
      <b/>
      <sz val="14"/>
      <color indexed="10"/>
      <name val="Times New Roman"/>
      <family val="1"/>
    </font>
    <font>
      <b/>
      <sz val="12"/>
      <color indexed="10"/>
      <name val="Times New Roman"/>
      <family val="1"/>
    </font>
    <font>
      <b/>
      <sz val="16"/>
      <color indexed="8"/>
      <name val="Arial"/>
      <family val="2"/>
    </font>
    <font>
      <b/>
      <sz val="11"/>
      <color indexed="8"/>
      <name val="Arial"/>
      <family val="2"/>
    </font>
    <font>
      <sz val="11"/>
      <color indexed="10"/>
      <name val="Times New Roman"/>
      <family val="1"/>
    </font>
    <font>
      <b/>
      <sz val="18"/>
      <color indexed="8"/>
      <name val="Arial"/>
      <family val="2"/>
    </font>
    <font>
      <sz val="11"/>
      <name val="Arial"/>
      <family val="2"/>
    </font>
    <font>
      <sz val="14"/>
      <color indexed="8"/>
      <name val="Arial"/>
      <family val="2"/>
    </font>
    <font>
      <sz val="11"/>
      <color indexed="10"/>
      <name val="Arial"/>
      <family val="2"/>
    </font>
    <font>
      <sz val="13"/>
      <color indexed="8"/>
      <name val="Times New Roman"/>
      <family val="1"/>
    </font>
    <font>
      <i/>
      <sz val="11"/>
      <color indexed="8"/>
      <name val="Times New Roman"/>
      <family val="1"/>
    </font>
    <font>
      <b/>
      <sz val="18"/>
      <color indexed="8"/>
      <name val="Times New Roman"/>
      <family val="1"/>
    </font>
    <font>
      <b/>
      <sz val="14"/>
      <color indexed="8"/>
      <name val="Arial"/>
      <family val="2"/>
    </font>
    <font>
      <u val="single"/>
      <sz val="11"/>
      <color indexed="12"/>
      <name val="Times New Roman"/>
      <family val="1"/>
    </font>
    <font>
      <sz val="11"/>
      <color indexed="63"/>
      <name val="Times New Roman"/>
      <family val="1"/>
    </font>
    <font>
      <sz val="11"/>
      <color indexed="12"/>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u val="single"/>
      <sz val="11"/>
      <color rgb="FF800080"/>
      <name val="Calibri"/>
      <family val="2"/>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u val="single"/>
      <sz val="11"/>
      <color rgb="FF0000FF"/>
      <name val="Calibri"/>
      <family val="2"/>
    </font>
    <font>
      <sz val="12"/>
      <color rgb="FF3F3F76"/>
      <name val="Times New Roman"/>
      <family val="1"/>
    </font>
    <font>
      <sz val="12"/>
      <color rgb="FFFA7D00"/>
      <name val="Times New Roman"/>
      <family val="1"/>
    </font>
    <font>
      <sz val="12"/>
      <color rgb="FF9C6500"/>
      <name val="Times New Roman"/>
      <family val="1"/>
    </font>
    <font>
      <sz val="14"/>
      <color theme="1"/>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4"/>
      <name val="Calibri"/>
      <family val="2"/>
    </font>
    <font>
      <b/>
      <sz val="14"/>
      <name val="Calibri"/>
      <family val="2"/>
    </font>
    <font>
      <sz val="13"/>
      <color theme="1"/>
      <name val="Calibri"/>
      <family val="2"/>
    </font>
    <font>
      <b/>
      <sz val="11"/>
      <color rgb="FFFF0000"/>
      <name val="Times New Roman"/>
      <family val="1"/>
    </font>
    <font>
      <sz val="16"/>
      <color theme="1"/>
      <name val="Times New Roman"/>
      <family val="1"/>
    </font>
    <font>
      <sz val="12"/>
      <name val="Calibri"/>
      <family val="2"/>
    </font>
    <font>
      <b/>
      <sz val="16"/>
      <name val="Calibri"/>
      <family val="2"/>
    </font>
    <font>
      <sz val="12"/>
      <color theme="1"/>
      <name val="Calibri"/>
      <family val="2"/>
    </font>
    <font>
      <b/>
      <sz val="14"/>
      <color theme="1"/>
      <name val="Times New Roman"/>
      <family val="1"/>
    </font>
    <font>
      <b/>
      <i/>
      <sz val="12"/>
      <color theme="1"/>
      <name val="Times New Roman"/>
      <family val="1"/>
    </font>
    <font>
      <i/>
      <sz val="12"/>
      <color theme="1"/>
      <name val="Times New Roman"/>
      <family val="1"/>
    </font>
    <font>
      <b/>
      <sz val="16"/>
      <color theme="1"/>
      <name val="Times New Roman"/>
      <family val="1"/>
    </font>
    <font>
      <b/>
      <sz val="13"/>
      <color theme="1"/>
      <name val="Times New Roman"/>
      <family val="1"/>
    </font>
    <font>
      <sz val="9"/>
      <color theme="1"/>
      <name val="Times New Roman"/>
      <family val="1"/>
    </font>
    <font>
      <sz val="9"/>
      <color theme="1"/>
      <name val="Calibri"/>
      <family val="2"/>
    </font>
    <font>
      <b/>
      <sz val="14"/>
      <color rgb="FFFF0000"/>
      <name val="Times New Roman"/>
      <family val="1"/>
    </font>
    <font>
      <b/>
      <sz val="12"/>
      <color rgb="FFFF0000"/>
      <name val="Times New Roman"/>
      <family val="1"/>
    </font>
    <font>
      <b/>
      <sz val="16"/>
      <color theme="1"/>
      <name val="Calibri"/>
      <family val="2"/>
    </font>
    <font>
      <b/>
      <sz val="11"/>
      <color theme="1"/>
      <name val="Calibri"/>
      <family val="2"/>
    </font>
    <font>
      <sz val="11"/>
      <color theme="1"/>
      <name val="Times New Roman"/>
      <family val="1"/>
    </font>
    <font>
      <sz val="11"/>
      <color rgb="FFFF0000"/>
      <name val="Times New Roman"/>
      <family val="1"/>
    </font>
    <font>
      <b/>
      <sz val="18"/>
      <color theme="1"/>
      <name val="Calibri"/>
      <family val="2"/>
    </font>
    <font>
      <b/>
      <sz val="11"/>
      <color theme="1"/>
      <name val="Times New Roman"/>
      <family val="1"/>
    </font>
    <font>
      <sz val="11"/>
      <name val="Calibri"/>
      <family val="2"/>
    </font>
    <font>
      <sz val="14"/>
      <color theme="1"/>
      <name val="Calibri"/>
      <family val="2"/>
    </font>
    <font>
      <sz val="11"/>
      <color rgb="FFFF0000"/>
      <name val="Calibri"/>
      <family val="2"/>
    </font>
    <font>
      <sz val="13"/>
      <color theme="1"/>
      <name val="Times New Roman"/>
      <family val="1"/>
    </font>
    <font>
      <i/>
      <sz val="11"/>
      <color theme="1"/>
      <name val="Times New Roman"/>
      <family val="1"/>
    </font>
    <font>
      <b/>
      <sz val="18"/>
      <color theme="1"/>
      <name val="Times New Roman"/>
      <family val="1"/>
    </font>
    <font>
      <b/>
      <sz val="14"/>
      <color theme="1"/>
      <name val="Calibri"/>
      <family val="2"/>
    </font>
    <font>
      <sz val="11"/>
      <color rgb="FF000000"/>
      <name val="Times New Roman"/>
      <family val="1"/>
    </font>
    <font>
      <sz val="11"/>
      <color rgb="FF141414"/>
      <name val="Times New Roman"/>
      <family val="1"/>
    </font>
    <font>
      <i/>
      <sz val="11"/>
      <color rgb="FF141414"/>
      <name val="Times New Roman"/>
      <family val="1"/>
    </font>
    <font>
      <u val="single"/>
      <sz val="11"/>
      <color theme="10"/>
      <name val="Times New Roman"/>
      <family val="1"/>
    </font>
    <font>
      <sz val="11"/>
      <color rgb="FF1D2129"/>
      <name val="Times New Roman"/>
      <family val="1"/>
    </font>
    <font>
      <sz val="11"/>
      <color theme="10"/>
      <name val="Times New Roman"/>
      <family val="1"/>
    </font>
    <font>
      <sz val="12"/>
      <color rgb="FF000000"/>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dashed"/>
      <bottom style="thin"/>
    </border>
    <border>
      <left/>
      <right/>
      <top style="thin"/>
      <bottom/>
    </border>
    <border>
      <left style="thin"/>
      <right style="thin"/>
      <top>
        <color indexed="63"/>
      </top>
      <bottom>
        <color indexed="63"/>
      </bottom>
    </border>
    <border>
      <left>
        <color indexed="63"/>
      </left>
      <right style="thin"/>
      <top style="thin"/>
      <bottom/>
    </border>
    <border>
      <left>
        <color indexed="63"/>
      </left>
      <right style="thin"/>
      <top style="thin"/>
      <bottom style="thin"/>
    </border>
    <border>
      <left>
        <color indexed="63"/>
      </left>
      <right style="thin">
        <color indexed="8"/>
      </right>
      <top style="thin">
        <color indexed="8"/>
      </top>
      <bottom/>
    </border>
    <border>
      <left style="thin"/>
      <right style="thin"/>
      <top style="thin"/>
      <bottom/>
    </border>
    <border>
      <left/>
      <right/>
      <top/>
      <bottom style="thin"/>
    </border>
    <border>
      <left style="thin"/>
      <right style="thin"/>
      <top style="thin"/>
      <bottom style="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28" borderId="2"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87"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906">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3" fillId="34" borderId="10" xfId="0" applyFont="1" applyFill="1" applyBorder="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176" fontId="3" fillId="34" borderId="10" xfId="41"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87" fillId="35" borderId="10" xfId="0" applyFont="1" applyFill="1" applyBorder="1" applyAlignment="1">
      <alignment/>
    </xf>
    <xf numFmtId="0" fontId="2" fillId="35" borderId="10" xfId="0" applyFont="1" applyFill="1" applyBorder="1" applyAlignment="1">
      <alignment/>
    </xf>
    <xf numFmtId="0" fontId="8" fillId="33" borderId="10" xfId="0" applyFont="1" applyFill="1" applyBorder="1" applyAlignment="1">
      <alignment horizontal="center" wrapText="1"/>
    </xf>
    <xf numFmtId="0" fontId="2" fillId="35" borderId="10" xfId="0" applyFont="1" applyFill="1" applyBorder="1" applyAlignment="1">
      <alignment horizontal="center" vertical="center"/>
    </xf>
    <xf numFmtId="0" fontId="8" fillId="0" borderId="10" xfId="0" applyFont="1" applyBorder="1" applyAlignment="1">
      <alignment horizontal="center" vertical="center" wrapText="1"/>
    </xf>
    <xf numFmtId="0" fontId="92" fillId="35" borderId="10" xfId="0" applyFont="1" applyFill="1" applyBorder="1" applyAlignment="1">
      <alignment horizontal="center" vertical="center"/>
    </xf>
    <xf numFmtId="49" fontId="93" fillId="35" borderId="10" xfId="0" applyNumberFormat="1" applyFont="1" applyFill="1" applyBorder="1" applyAlignment="1">
      <alignment horizontal="center" vertical="center"/>
    </xf>
    <xf numFmtId="0" fontId="94" fillId="0" borderId="0" xfId="0" applyFont="1" applyAlignment="1">
      <alignment/>
    </xf>
    <xf numFmtId="0" fontId="2" fillId="0" borderId="0" xfId="0" applyFont="1" applyAlignment="1">
      <alignment/>
    </xf>
    <xf numFmtId="0" fontId="72" fillId="0" borderId="0" xfId="0" applyFont="1" applyAlignment="1">
      <alignment vertical="center"/>
    </xf>
    <xf numFmtId="0" fontId="72" fillId="0" borderId="0" xfId="0" applyFont="1" applyAlignment="1">
      <alignment/>
    </xf>
    <xf numFmtId="0" fontId="72" fillId="0" borderId="0" xfId="0" applyFont="1" applyAlignment="1">
      <alignment horizontal="left"/>
    </xf>
    <xf numFmtId="0" fontId="72" fillId="0" borderId="0" xfId="0" applyFont="1" applyFill="1" applyBorder="1" applyAlignment="1">
      <alignment horizontal="center" vertical="center"/>
    </xf>
    <xf numFmtId="0" fontId="90" fillId="0" borderId="0" xfId="0" applyFont="1" applyFill="1" applyBorder="1" applyAlignment="1">
      <alignment horizontal="center" vertical="center"/>
    </xf>
    <xf numFmtId="3" fontId="72" fillId="0" borderId="0" xfId="0" applyNumberFormat="1" applyFont="1" applyFill="1" applyBorder="1" applyAlignment="1">
      <alignment horizontal="right"/>
    </xf>
    <xf numFmtId="0" fontId="90" fillId="0" borderId="0" xfId="0" applyFont="1" applyFill="1" applyBorder="1" applyAlignment="1">
      <alignment horizontal="center"/>
    </xf>
    <xf numFmtId="0" fontId="90" fillId="0" borderId="0" xfId="0" applyFont="1" applyFill="1" applyBorder="1" applyAlignment="1">
      <alignment horizontal="center" vertical="top"/>
    </xf>
    <xf numFmtId="0" fontId="90" fillId="36" borderId="10" xfId="0" applyFont="1" applyFill="1" applyBorder="1" applyAlignment="1">
      <alignment horizontal="center" vertical="center"/>
    </xf>
    <xf numFmtId="0" fontId="72" fillId="0" borderId="10" xfId="0" applyFont="1" applyFill="1" applyBorder="1" applyAlignment="1">
      <alignment horizontal="center" vertical="center"/>
    </xf>
    <xf numFmtId="0" fontId="72" fillId="33" borderId="10" xfId="0" applyFont="1" applyFill="1" applyBorder="1" applyAlignment="1">
      <alignment horizontal="left" vertical="center" wrapText="1"/>
    </xf>
    <xf numFmtId="0" fontId="90" fillId="33" borderId="10" xfId="0" applyFont="1" applyFill="1" applyBorder="1" applyAlignment="1">
      <alignment horizontal="left" vertical="center" wrapText="1"/>
    </xf>
    <xf numFmtId="0" fontId="72" fillId="0" borderId="10" xfId="0" applyFont="1" applyFill="1" applyBorder="1" applyAlignment="1">
      <alignment horizontal="left" vertical="center"/>
    </xf>
    <xf numFmtId="0" fontId="72" fillId="0" borderId="10" xfId="0" applyFont="1" applyFill="1" applyBorder="1" applyAlignment="1">
      <alignment horizontal="left" vertical="center" wrapText="1"/>
    </xf>
    <xf numFmtId="0" fontId="95" fillId="0" borderId="10" xfId="0" applyFont="1" applyBorder="1" applyAlignment="1">
      <alignment horizontal="center" vertical="center" wrapText="1"/>
    </xf>
    <xf numFmtId="0" fontId="72" fillId="0" borderId="10" xfId="0" applyFont="1" applyFill="1" applyBorder="1" applyAlignment="1">
      <alignment vertical="center"/>
    </xf>
    <xf numFmtId="0" fontId="96" fillId="33" borderId="0" xfId="0" applyFont="1" applyFill="1" applyAlignment="1">
      <alignment horizontal="center" vertical="center"/>
    </xf>
    <xf numFmtId="0" fontId="87" fillId="0" borderId="0" xfId="0" applyFont="1" applyAlignment="1">
      <alignment vertical="center"/>
    </xf>
    <xf numFmtId="0" fontId="87" fillId="0" borderId="0" xfId="0" applyFont="1" applyAlignment="1">
      <alignment/>
    </xf>
    <xf numFmtId="0" fontId="6" fillId="36" borderId="12" xfId="0" applyFont="1" applyFill="1" applyBorder="1" applyAlignment="1">
      <alignment horizontal="center" vertical="center"/>
    </xf>
    <xf numFmtId="49" fontId="5" fillId="33" borderId="10" xfId="0" applyNumberFormat="1"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wrapText="1"/>
    </xf>
    <xf numFmtId="0" fontId="97" fillId="35" borderId="10" xfId="0" applyFont="1" applyFill="1" applyBorder="1" applyAlignment="1">
      <alignment horizontal="center" vertical="center"/>
    </xf>
    <xf numFmtId="0" fontId="98" fillId="35" borderId="10" xfId="0" applyFont="1" applyFill="1" applyBorder="1" applyAlignment="1">
      <alignment/>
    </xf>
    <xf numFmtId="0" fontId="11" fillId="35" borderId="10" xfId="0" applyFont="1" applyFill="1" applyBorder="1" applyAlignment="1">
      <alignment/>
    </xf>
    <xf numFmtId="49" fontId="93" fillId="35" borderId="10" xfId="0" applyNumberFormat="1" applyFont="1" applyFill="1" applyBorder="1" applyAlignment="1">
      <alignment horizontal="left"/>
    </xf>
    <xf numFmtId="0" fontId="99" fillId="0" borderId="0" xfId="0" applyFont="1" applyAlignment="1">
      <alignment horizontal="center" vertical="center"/>
    </xf>
    <xf numFmtId="49" fontId="99" fillId="0" borderId="0" xfId="0" applyNumberFormat="1" applyFont="1" applyAlignment="1">
      <alignment horizontal="left" vertical="center"/>
    </xf>
    <xf numFmtId="3" fontId="87" fillId="0" borderId="0" xfId="0" applyNumberFormat="1" applyFont="1" applyAlignment="1">
      <alignment horizontal="center" vertical="center"/>
    </xf>
    <xf numFmtId="49" fontId="90" fillId="0" borderId="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6" fillId="35" borderId="10" xfId="0" applyFont="1" applyFill="1" applyBorder="1" applyAlignment="1">
      <alignment horizontal="left" vertical="center"/>
    </xf>
    <xf numFmtId="49" fontId="6" fillId="35" borderId="10" xfId="0" applyNumberFormat="1" applyFont="1" applyFill="1" applyBorder="1" applyAlignment="1">
      <alignment horizontal="left" vertical="center"/>
    </xf>
    <xf numFmtId="3" fontId="9" fillId="35" borderId="10" xfId="0" applyNumberFormat="1" applyFont="1" applyFill="1" applyBorder="1" applyAlignment="1">
      <alignment horizontal="center" vertical="center"/>
    </xf>
    <xf numFmtId="0" fontId="100" fillId="36" borderId="10" xfId="0" applyFont="1" applyFill="1" applyBorder="1" applyAlignment="1">
      <alignment horizontal="center" vertical="center"/>
    </xf>
    <xf numFmtId="0" fontId="100" fillId="36" borderId="10" xfId="0" applyFont="1" applyFill="1" applyBorder="1" applyAlignment="1">
      <alignment horizontal="left" vertical="center"/>
    </xf>
    <xf numFmtId="0" fontId="90" fillId="0" borderId="10" xfId="0" applyFont="1" applyFill="1" applyBorder="1" applyAlignment="1">
      <alignment horizontal="left" vertical="center"/>
    </xf>
    <xf numFmtId="0" fontId="72" fillId="36" borderId="10" xfId="0" applyFont="1" applyFill="1" applyBorder="1" applyAlignment="1">
      <alignment/>
    </xf>
    <xf numFmtId="0" fontId="101" fillId="36" borderId="10" xfId="0" applyFont="1" applyFill="1" applyBorder="1" applyAlignment="1">
      <alignment vertical="center"/>
    </xf>
    <xf numFmtId="0" fontId="72" fillId="36" borderId="10" xfId="0" applyFont="1" applyFill="1" applyBorder="1" applyAlignment="1">
      <alignment horizontal="left"/>
    </xf>
    <xf numFmtId="3" fontId="102" fillId="0" borderId="13" xfId="0" applyNumberFormat="1" applyFont="1" applyFill="1" applyBorder="1" applyAlignment="1">
      <alignment horizontal="center" vertical="top"/>
    </xf>
    <xf numFmtId="49" fontId="100" fillId="33" borderId="0" xfId="0" applyNumberFormat="1" applyFont="1" applyFill="1" applyBorder="1" applyAlignment="1">
      <alignment horizontal="center" vertical="center" wrapText="1"/>
    </xf>
    <xf numFmtId="49" fontId="103" fillId="33" borderId="0" xfId="0" applyNumberFormat="1" applyFont="1" applyFill="1" applyBorder="1" applyAlignment="1">
      <alignment vertical="center" wrapText="1"/>
    </xf>
    <xf numFmtId="0" fontId="72" fillId="0" borderId="0" xfId="0" applyFont="1" applyAlignment="1">
      <alignment horizontal="center" vertical="center"/>
    </xf>
    <xf numFmtId="0" fontId="90" fillId="0" borderId="0" xfId="0" applyFont="1" applyAlignment="1">
      <alignment/>
    </xf>
    <xf numFmtId="0" fontId="90" fillId="0" borderId="0" xfId="0" applyFont="1" applyAlignment="1">
      <alignment horizontal="center" vertical="center"/>
    </xf>
    <xf numFmtId="3" fontId="90" fillId="0" borderId="0" xfId="0" applyNumberFormat="1" applyFont="1" applyFill="1" applyBorder="1" applyAlignment="1">
      <alignment vertical="center"/>
    </xf>
    <xf numFmtId="0" fontId="72" fillId="0" borderId="0" xfId="0" applyFont="1" applyFill="1" applyBorder="1" applyAlignment="1">
      <alignment horizontal="left" vertical="center"/>
    </xf>
    <xf numFmtId="3" fontId="72" fillId="0" borderId="0" xfId="0" applyNumberFormat="1" applyFont="1" applyFill="1" applyBorder="1" applyAlignment="1">
      <alignment horizontal="left" vertical="center"/>
    </xf>
    <xf numFmtId="0" fontId="103" fillId="0" borderId="0" xfId="0" applyFont="1" applyAlignment="1">
      <alignment/>
    </xf>
    <xf numFmtId="0" fontId="8" fillId="0" borderId="10" xfId="0" applyFont="1" applyBorder="1" applyAlignment="1">
      <alignment horizontal="left" vertical="center" wrapText="1"/>
    </xf>
    <xf numFmtId="0" fontId="98" fillId="35" borderId="10" xfId="0" applyFont="1" applyFill="1" applyBorder="1" applyAlignment="1">
      <alignment horizontal="left" vertical="center"/>
    </xf>
    <xf numFmtId="0" fontId="3" fillId="34" borderId="11" xfId="0" applyFont="1" applyFill="1" applyBorder="1" applyAlignment="1">
      <alignment horizontal="left" vertical="center" wrapText="1"/>
    </xf>
    <xf numFmtId="49" fontId="93" fillId="35" borderId="10" xfId="0" applyNumberFormat="1" applyFont="1" applyFill="1" applyBorder="1" applyAlignment="1">
      <alignment horizontal="left" vertical="center"/>
    </xf>
    <xf numFmtId="49" fontId="104" fillId="0" borderId="0" xfId="0" applyNumberFormat="1" applyFont="1" applyFill="1" applyBorder="1" applyAlignment="1">
      <alignment horizontal="center" vertical="center"/>
    </xf>
    <xf numFmtId="0" fontId="105" fillId="33" borderId="0" xfId="0" applyFont="1" applyFill="1" applyBorder="1" applyAlignment="1">
      <alignment horizontal="center" vertical="center"/>
    </xf>
    <xf numFmtId="0" fontId="105" fillId="33" borderId="0" xfId="0" applyFont="1" applyFill="1" applyAlignment="1">
      <alignment horizontal="center" vertical="center"/>
    </xf>
    <xf numFmtId="0" fontId="106" fillId="0" borderId="0" xfId="0" applyFont="1" applyAlignment="1">
      <alignment horizontal="center" vertical="center"/>
    </xf>
    <xf numFmtId="0" fontId="87" fillId="0" borderId="0" xfId="0" applyFont="1" applyAlignment="1">
      <alignment horizontal="left" vertical="center"/>
    </xf>
    <xf numFmtId="49" fontId="98" fillId="35" borderId="10" xfId="0" applyNumberFormat="1" applyFont="1" applyFill="1" applyBorder="1" applyAlignment="1">
      <alignment horizontal="left" vertical="center"/>
    </xf>
    <xf numFmtId="0" fontId="100" fillId="36" borderId="10" xfId="0" applyFont="1" applyFill="1" applyBorder="1" applyAlignment="1">
      <alignment horizontal="center" vertical="center" wrapText="1"/>
    </xf>
    <xf numFmtId="3" fontId="100" fillId="36" borderId="10" xfId="0" applyNumberFormat="1" applyFont="1" applyFill="1" applyBorder="1" applyAlignment="1">
      <alignment horizontal="center" vertical="center" wrapText="1"/>
    </xf>
    <xf numFmtId="0" fontId="107" fillId="35" borderId="10" xfId="0" applyFont="1" applyFill="1" applyBorder="1" applyAlignment="1">
      <alignment horizontal="left" vertical="center" wrapText="1"/>
    </xf>
    <xf numFmtId="0" fontId="108" fillId="35" borderId="1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72" fillId="0" borderId="0" xfId="0" applyFont="1" applyAlignment="1">
      <alignment horizontal="left" vertical="center" wrapText="1"/>
    </xf>
    <xf numFmtId="0" fontId="2" fillId="0" borderId="0" xfId="0" applyFont="1" applyBorder="1" applyAlignment="1">
      <alignment horizontal="center" vertical="center"/>
    </xf>
    <xf numFmtId="0" fontId="0" fillId="0" borderId="0" xfId="0" applyFont="1" applyAlignment="1">
      <alignment horizontal="center" vertical="center"/>
    </xf>
    <xf numFmtId="0" fontId="109" fillId="0" borderId="0" xfId="0" applyFont="1" applyAlignment="1">
      <alignment horizontal="left" vertical="center"/>
    </xf>
    <xf numFmtId="3" fontId="87" fillId="0" borderId="10" xfId="0" applyNumberFormat="1" applyFont="1" applyFill="1" applyBorder="1" applyAlignment="1">
      <alignment horizontal="center" vertical="center"/>
    </xf>
    <xf numFmtId="3" fontId="100" fillId="36" borderId="10" xfId="0" applyNumberFormat="1" applyFont="1" applyFill="1" applyBorder="1" applyAlignment="1">
      <alignment horizontal="center" vertical="center"/>
    </xf>
    <xf numFmtId="0" fontId="100" fillId="0" borderId="0" xfId="0" applyFont="1" applyAlignment="1">
      <alignment horizontal="left" vertical="center"/>
    </xf>
    <xf numFmtId="0" fontId="110" fillId="35" borderId="0" xfId="0" applyFont="1" applyFill="1" applyAlignment="1">
      <alignment/>
    </xf>
    <xf numFmtId="176" fontId="100" fillId="36" borderId="10" xfId="41" applyNumberFormat="1" applyFont="1" applyFill="1" applyBorder="1" applyAlignment="1">
      <alignment horizontal="center" vertical="center" wrapText="1"/>
    </xf>
    <xf numFmtId="0" fontId="72" fillId="35" borderId="0" xfId="0" applyFont="1" applyFill="1" applyAlignment="1">
      <alignment/>
    </xf>
    <xf numFmtId="0" fontId="90" fillId="35" borderId="0" xfId="0" applyFont="1" applyFill="1" applyAlignment="1">
      <alignment/>
    </xf>
    <xf numFmtId="0" fontId="0" fillId="35" borderId="0" xfId="0" applyFont="1" applyFill="1" applyAlignment="1">
      <alignment/>
    </xf>
    <xf numFmtId="0" fontId="111" fillId="0" borderId="10" xfId="0" applyFont="1" applyBorder="1" applyAlignment="1">
      <alignment horizontal="center" vertical="center" wrapText="1"/>
    </xf>
    <xf numFmtId="49" fontId="111" fillId="0" borderId="10" xfId="0" applyNumberFormat="1" applyFont="1" applyBorder="1" applyAlignment="1">
      <alignment horizontal="center" vertical="center" wrapText="1"/>
    </xf>
    <xf numFmtId="0" fontId="111" fillId="0" borderId="10" xfId="0" applyFont="1" applyBorder="1" applyAlignment="1">
      <alignment vertical="center" wrapText="1"/>
    </xf>
    <xf numFmtId="49" fontId="111" fillId="0" borderId="10" xfId="0" applyNumberFormat="1" applyFont="1" applyBorder="1" applyAlignment="1">
      <alignment vertical="center" wrapText="1"/>
    </xf>
    <xf numFmtId="49" fontId="112" fillId="0" borderId="10" xfId="0" applyNumberFormat="1" applyFont="1" applyBorder="1" applyAlignment="1">
      <alignment vertical="center" wrapText="1"/>
    </xf>
    <xf numFmtId="49" fontId="111" fillId="0" borderId="10" xfId="0" applyNumberFormat="1" applyFont="1" applyBorder="1" applyAlignment="1">
      <alignment vertical="top" wrapText="1"/>
    </xf>
    <xf numFmtId="0" fontId="111" fillId="0" borderId="10" xfId="0" applyFont="1" applyBorder="1" applyAlignment="1">
      <alignment vertical="top" wrapText="1"/>
    </xf>
    <xf numFmtId="0" fontId="111" fillId="0" borderId="10" xfId="0" applyFont="1" applyBorder="1" applyAlignment="1">
      <alignment horizontal="center" vertical="center"/>
    </xf>
    <xf numFmtId="49" fontId="112" fillId="0" borderId="10" xfId="0" applyNumberFormat="1" applyFont="1" applyBorder="1" applyAlignment="1">
      <alignment vertical="center"/>
    </xf>
    <xf numFmtId="0" fontId="0" fillId="0" borderId="10" xfId="0" applyFont="1" applyBorder="1" applyAlignment="1">
      <alignment/>
    </xf>
    <xf numFmtId="0" fontId="95" fillId="35" borderId="10" xfId="0" applyFont="1" applyFill="1" applyBorder="1" applyAlignment="1">
      <alignment vertical="center"/>
    </xf>
    <xf numFmtId="0" fontId="95" fillId="35" borderId="10" xfId="0" applyFont="1" applyFill="1" applyBorder="1" applyAlignment="1">
      <alignment vertical="center" wrapText="1"/>
    </xf>
    <xf numFmtId="49" fontId="95" fillId="35" borderId="10" xfId="0" applyNumberFormat="1" applyFont="1" applyFill="1" applyBorder="1" applyAlignment="1">
      <alignment vertical="center"/>
    </xf>
    <xf numFmtId="0" fontId="110" fillId="35" borderId="10" xfId="0" applyFont="1" applyFill="1" applyBorder="1" applyAlignment="1">
      <alignment/>
    </xf>
    <xf numFmtId="49" fontId="95" fillId="35" borderId="10" xfId="0" applyNumberFormat="1" applyFont="1" applyFill="1" applyBorder="1" applyAlignment="1">
      <alignment vertical="center" wrapText="1"/>
    </xf>
    <xf numFmtId="0" fontId="111" fillId="0" borderId="10" xfId="0" applyFont="1" applyFill="1" applyBorder="1" applyAlignment="1">
      <alignment horizontal="center" vertical="center"/>
    </xf>
    <xf numFmtId="49" fontId="111" fillId="0" borderId="10" xfId="0" applyNumberFormat="1" applyFont="1" applyBorder="1" applyAlignment="1">
      <alignment horizontal="left" vertical="center"/>
    </xf>
    <xf numFmtId="0" fontId="111" fillId="0" borderId="10" xfId="61" applyFont="1" applyBorder="1" applyAlignment="1">
      <alignment horizontal="left" vertical="center" wrapText="1"/>
      <protection/>
    </xf>
    <xf numFmtId="49" fontId="111" fillId="0" borderId="10" xfId="61" applyNumberFormat="1" applyFont="1" applyBorder="1" applyAlignment="1">
      <alignment horizontal="center" vertical="center"/>
      <protection/>
    </xf>
    <xf numFmtId="49" fontId="111" fillId="0" borderId="10" xfId="61" applyNumberFormat="1" applyFont="1" applyBorder="1" applyAlignment="1">
      <alignment horizontal="left" vertical="center"/>
      <protection/>
    </xf>
    <xf numFmtId="0" fontId="111" fillId="0" borderId="10" xfId="61" applyFont="1" applyFill="1" applyBorder="1" applyAlignment="1">
      <alignment horizontal="left" vertical="center"/>
      <protection/>
    </xf>
    <xf numFmtId="0" fontId="111" fillId="0" borderId="10" xfId="61" applyFont="1" applyFill="1" applyBorder="1" applyAlignment="1">
      <alignment horizontal="left" vertical="center" wrapText="1"/>
      <protection/>
    </xf>
    <xf numFmtId="49" fontId="111" fillId="0" borderId="10" xfId="61" applyNumberFormat="1" applyFont="1" applyFill="1" applyBorder="1" applyAlignment="1">
      <alignment horizontal="right" vertical="center"/>
      <protection/>
    </xf>
    <xf numFmtId="49" fontId="111" fillId="0" borderId="10" xfId="62" applyNumberFormat="1" applyFont="1" applyBorder="1" applyAlignment="1">
      <alignment horizontal="left" vertical="center"/>
      <protection/>
    </xf>
    <xf numFmtId="0" fontId="111" fillId="0" borderId="10" xfId="62" applyFont="1" applyBorder="1" applyAlignment="1">
      <alignment horizontal="left" vertical="center" wrapText="1"/>
      <protection/>
    </xf>
    <xf numFmtId="49" fontId="111" fillId="0" borderId="10" xfId="62" applyNumberFormat="1" applyFont="1" applyBorder="1" applyAlignment="1">
      <alignment horizontal="center" vertical="center"/>
      <protection/>
    </xf>
    <xf numFmtId="0" fontId="111" fillId="0" borderId="10" xfId="0" applyFont="1" applyFill="1" applyBorder="1" applyAlignment="1">
      <alignment horizontal="center" vertical="center" wrapText="1"/>
    </xf>
    <xf numFmtId="0" fontId="111" fillId="0" borderId="10" xfId="0" applyFont="1" applyBorder="1" applyAlignment="1">
      <alignment/>
    </xf>
    <xf numFmtId="0" fontId="111" fillId="0" borderId="10" xfId="61" applyFont="1" applyBorder="1" applyAlignment="1">
      <alignment horizontal="center" vertical="center" wrapText="1"/>
      <protection/>
    </xf>
    <xf numFmtId="0" fontId="111" fillId="0" borderId="10" xfId="61" applyFont="1" applyBorder="1" applyAlignment="1">
      <alignment horizontal="center" vertical="center"/>
      <protection/>
    </xf>
    <xf numFmtId="0" fontId="113" fillId="0" borderId="0" xfId="0" applyFont="1" applyAlignment="1">
      <alignment horizontal="center" vertical="center"/>
    </xf>
    <xf numFmtId="49" fontId="103" fillId="33" borderId="0" xfId="0" applyNumberFormat="1" applyFont="1" applyFill="1" applyBorder="1" applyAlignment="1">
      <alignment horizontal="center" vertical="center" wrapText="1"/>
    </xf>
    <xf numFmtId="0" fontId="114" fillId="0" borderId="10" xfId="0" applyFont="1" applyFill="1" applyBorder="1" applyAlignment="1">
      <alignment horizontal="center" vertical="center"/>
    </xf>
    <xf numFmtId="0" fontId="111" fillId="0" borderId="0" xfId="0" applyFont="1" applyAlignment="1">
      <alignment/>
    </xf>
    <xf numFmtId="0" fontId="115" fillId="35" borderId="0" xfId="0" applyFont="1" applyFill="1" applyAlignment="1">
      <alignment/>
    </xf>
    <xf numFmtId="0" fontId="114" fillId="35" borderId="10" xfId="61" applyFont="1" applyFill="1" applyBorder="1" applyAlignment="1">
      <alignment horizontal="center" vertical="center"/>
      <protection/>
    </xf>
    <xf numFmtId="0" fontId="8" fillId="0" borderId="10" xfId="0" applyFont="1" applyBorder="1" applyAlignment="1">
      <alignment vertical="center"/>
    </xf>
    <xf numFmtId="0" fontId="111" fillId="35" borderId="10" xfId="0" applyFont="1" applyFill="1" applyBorder="1" applyAlignment="1">
      <alignment/>
    </xf>
    <xf numFmtId="0" fontId="111" fillId="35" borderId="10" xfId="0" applyFont="1" applyFill="1" applyBorder="1" applyAlignment="1">
      <alignment vertical="center" wrapText="1"/>
    </xf>
    <xf numFmtId="49" fontId="111" fillId="0" borderId="10" xfId="0" applyNumberFormat="1" applyFont="1" applyBorder="1" applyAlignment="1">
      <alignment/>
    </xf>
    <xf numFmtId="0" fontId="114" fillId="35" borderId="10" xfId="0" applyFont="1" applyFill="1" applyBorder="1" applyAlignment="1">
      <alignment horizontal="center" vertical="center" wrapText="1"/>
    </xf>
    <xf numFmtId="49" fontId="114" fillId="35" borderId="10" xfId="0" applyNumberFormat="1" applyFont="1" applyFill="1" applyBorder="1" applyAlignment="1">
      <alignment horizontal="center" vertical="center" wrapText="1"/>
    </xf>
    <xf numFmtId="0" fontId="111" fillId="0" borderId="10" xfId="0" applyFont="1" applyBorder="1" applyAlignment="1">
      <alignment horizontal="left"/>
    </xf>
    <xf numFmtId="0" fontId="111" fillId="0" borderId="10" xfId="0" applyFont="1" applyBorder="1" applyAlignment="1">
      <alignment horizontal="right"/>
    </xf>
    <xf numFmtId="49" fontId="111" fillId="0" borderId="10" xfId="41" applyNumberFormat="1" applyFont="1" applyBorder="1" applyAlignment="1">
      <alignment horizontal="left"/>
    </xf>
    <xf numFmtId="0" fontId="111" fillId="0" borderId="10" xfId="0" applyFont="1" applyBorder="1" applyAlignment="1" quotePrefix="1">
      <alignment/>
    </xf>
    <xf numFmtId="0" fontId="8"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xf>
    <xf numFmtId="0" fontId="8" fillId="0" borderId="10" xfId="0" applyFont="1" applyBorder="1" applyAlignment="1">
      <alignment wrapText="1"/>
    </xf>
    <xf numFmtId="0" fontId="111" fillId="0" borderId="10" xfId="0" applyFont="1" applyBorder="1" applyAlignment="1">
      <alignment horizontal="left" vertical="center" wrapText="1"/>
    </xf>
    <xf numFmtId="2" fontId="111" fillId="0" borderId="10" xfId="0" applyNumberFormat="1" applyFont="1" applyBorder="1" applyAlignment="1">
      <alignment horizontal="center" vertical="center" wrapText="1"/>
    </xf>
    <xf numFmtId="2" fontId="111" fillId="0" borderId="10" xfId="0" applyNumberFormat="1" applyFont="1" applyBorder="1" applyAlignment="1">
      <alignment vertical="center" wrapText="1"/>
    </xf>
    <xf numFmtId="49" fontId="111" fillId="0" borderId="10" xfId="0" applyNumberFormat="1" applyFont="1" applyBorder="1" applyAlignment="1">
      <alignment horizontal="right"/>
    </xf>
    <xf numFmtId="49" fontId="111" fillId="0" borderId="10" xfId="0" applyNumberFormat="1" applyFont="1" applyBorder="1" applyAlignment="1" quotePrefix="1">
      <alignment/>
    </xf>
    <xf numFmtId="49" fontId="111" fillId="0" borderId="10" xfId="0" applyNumberFormat="1" applyFont="1" applyBorder="1" applyAlignment="1">
      <alignment horizontal="center" wrapText="1"/>
    </xf>
    <xf numFmtId="176" fontId="111" fillId="0" borderId="10" xfId="41" applyNumberFormat="1" applyFont="1" applyBorder="1" applyAlignment="1">
      <alignment horizontal="right" vertical="center" wrapText="1"/>
    </xf>
    <xf numFmtId="0" fontId="111" fillId="0" borderId="10" xfId="0" applyFont="1" applyBorder="1" applyAlignment="1">
      <alignment/>
    </xf>
    <xf numFmtId="0" fontId="111" fillId="0" borderId="10" xfId="0" applyFont="1" applyBorder="1" applyAlignment="1">
      <alignment wrapText="1"/>
    </xf>
    <xf numFmtId="0" fontId="111" fillId="0" borderId="10" xfId="0" applyFont="1" applyBorder="1" applyAlignment="1" quotePrefix="1">
      <alignment horizontal="center" vertical="center" wrapText="1"/>
    </xf>
    <xf numFmtId="0" fontId="10" fillId="35" borderId="10" xfId="0" applyFont="1" applyFill="1" applyBorder="1" applyAlignment="1">
      <alignment horizontal="center" vertical="center"/>
    </xf>
    <xf numFmtId="49" fontId="111" fillId="0" borderId="10" xfId="41" applyNumberFormat="1" applyFont="1" applyBorder="1" applyAlignment="1" quotePrefix="1">
      <alignment horizontal="left"/>
    </xf>
    <xf numFmtId="0" fontId="111" fillId="0" borderId="10" xfId="0" applyFont="1" applyBorder="1" applyAlignment="1" quotePrefix="1">
      <alignment horizontal="center"/>
    </xf>
    <xf numFmtId="0" fontId="111" fillId="0" borderId="10" xfId="0" applyFont="1" applyBorder="1" applyAlignment="1" quotePrefix="1">
      <alignment horizontal="left"/>
    </xf>
    <xf numFmtId="176" fontId="111" fillId="0" borderId="10" xfId="41" applyNumberFormat="1" applyFont="1" applyBorder="1" applyAlignment="1">
      <alignment wrapText="1"/>
    </xf>
    <xf numFmtId="49" fontId="111" fillId="0" borderId="10" xfId="0" applyNumberFormat="1" applyFont="1" applyFill="1" applyBorder="1" applyAlignment="1" quotePrefix="1">
      <alignment wrapText="1"/>
    </xf>
    <xf numFmtId="0" fontId="111" fillId="0" borderId="10" xfId="0" applyFont="1" applyBorder="1" applyAlignment="1">
      <alignment horizontal="center" wrapText="1"/>
    </xf>
    <xf numFmtId="185" fontId="111" fillId="0" borderId="10" xfId="41" applyNumberFormat="1" applyFont="1" applyBorder="1" applyAlignment="1" quotePrefix="1">
      <alignment horizontal="left"/>
    </xf>
    <xf numFmtId="0" fontId="111" fillId="0" borderId="10" xfId="0" applyFont="1" applyFill="1" applyBorder="1" applyAlignment="1">
      <alignment/>
    </xf>
    <xf numFmtId="0" fontId="111" fillId="0" borderId="10" xfId="0" applyFont="1" applyBorder="1" applyAlignment="1">
      <alignment horizontal="center"/>
    </xf>
    <xf numFmtId="0" fontId="8" fillId="0" borderId="10" xfId="0" applyFont="1" applyFill="1" applyBorder="1" applyAlignment="1">
      <alignment vertical="center" wrapText="1"/>
    </xf>
    <xf numFmtId="0" fontId="8" fillId="0" borderId="10" xfId="0" applyFont="1" applyBorder="1" applyAlignment="1">
      <alignment vertical="center" wrapText="1"/>
    </xf>
    <xf numFmtId="0" fontId="8" fillId="0" borderId="10" xfId="0" applyFont="1" applyFill="1" applyBorder="1" applyAlignment="1">
      <alignment horizontal="center" vertical="center" wrapText="1"/>
    </xf>
    <xf numFmtId="49" fontId="111" fillId="35" borderId="10" xfId="0" applyNumberFormat="1" applyFont="1" applyFill="1" applyBorder="1" applyAlignment="1">
      <alignment horizontal="center"/>
    </xf>
    <xf numFmtId="0" fontId="17" fillId="0" borderId="10" xfId="63" applyFont="1" applyBorder="1" applyAlignment="1">
      <alignment wrapText="1"/>
      <protection/>
    </xf>
    <xf numFmtId="0" fontId="111" fillId="0" borderId="10" xfId="63" applyFont="1" applyBorder="1" applyAlignment="1">
      <alignment wrapText="1"/>
      <protection/>
    </xf>
    <xf numFmtId="49" fontId="111" fillId="0" borderId="10" xfId="63" applyNumberFormat="1" applyFont="1" applyBorder="1" applyAlignment="1">
      <alignment wrapText="1"/>
      <protection/>
    </xf>
    <xf numFmtId="0" fontId="111" fillId="0" borderId="10" xfId="63" applyFont="1" applyBorder="1" applyAlignment="1">
      <alignment horizontal="right" wrapText="1"/>
      <protection/>
    </xf>
    <xf numFmtId="3" fontId="111" fillId="0" borderId="10" xfId="63" applyNumberFormat="1" applyFont="1" applyBorder="1" applyAlignment="1">
      <alignment wrapText="1"/>
      <protection/>
    </xf>
    <xf numFmtId="0" fontId="8" fillId="0" borderId="10" xfId="0" applyFont="1" applyFill="1" applyBorder="1" applyAlignment="1">
      <alignment horizontal="center" vertical="center"/>
    </xf>
    <xf numFmtId="3" fontId="111" fillId="0" borderId="10" xfId="0" applyNumberFormat="1" applyFont="1" applyBorder="1" applyAlignment="1">
      <alignment horizontal="center" vertical="center" wrapText="1"/>
    </xf>
    <xf numFmtId="176" fontId="111" fillId="0" borderId="10" xfId="41" applyNumberFormat="1" applyFont="1" applyBorder="1" applyAlignment="1">
      <alignment horizontal="center" vertical="center" wrapText="1"/>
    </xf>
    <xf numFmtId="2" fontId="111" fillId="0" borderId="10" xfId="0" applyNumberFormat="1" applyFont="1" applyBorder="1" applyAlignment="1">
      <alignment horizontal="center"/>
    </xf>
    <xf numFmtId="49" fontId="111" fillId="0" borderId="10" xfId="0" applyNumberFormat="1" applyFont="1" applyBorder="1" applyAlignment="1">
      <alignment horizontal="center"/>
    </xf>
    <xf numFmtId="0" fontId="111" fillId="33" borderId="10" xfId="0" applyFont="1" applyFill="1" applyBorder="1" applyAlignment="1">
      <alignment/>
    </xf>
    <xf numFmtId="0" fontId="114" fillId="33" borderId="10" xfId="0" applyFont="1" applyFill="1" applyBorder="1" applyAlignment="1">
      <alignment horizontal="center" vertical="center"/>
    </xf>
    <xf numFmtId="49" fontId="114" fillId="33" borderId="10" xfId="0" applyNumberFormat="1" applyFont="1" applyFill="1" applyBorder="1" applyAlignment="1">
      <alignment horizontal="center" vertical="center"/>
    </xf>
    <xf numFmtId="0" fontId="111" fillId="33" borderId="10" xfId="0" applyFont="1" applyFill="1" applyBorder="1" applyAlignment="1">
      <alignment horizontal="left" vertical="center"/>
    </xf>
    <xf numFmtId="49" fontId="111" fillId="33" borderId="10" xfId="0" applyNumberFormat="1" applyFont="1" applyFill="1" applyBorder="1" applyAlignment="1">
      <alignment horizontal="center" vertical="center"/>
    </xf>
    <xf numFmtId="49" fontId="111" fillId="33" borderId="10" xfId="0" applyNumberFormat="1" applyFont="1" applyFill="1" applyBorder="1" applyAlignment="1">
      <alignment horizontal="left" vertical="center"/>
    </xf>
    <xf numFmtId="49" fontId="111" fillId="33" borderId="10" xfId="0" applyNumberFormat="1" applyFont="1" applyFill="1" applyBorder="1" applyAlignment="1" quotePrefix="1">
      <alignment horizontal="left" vertical="center"/>
    </xf>
    <xf numFmtId="0" fontId="111" fillId="33" borderId="10" xfId="0" applyFont="1" applyFill="1" applyBorder="1" applyAlignment="1" quotePrefix="1">
      <alignment horizontal="left" vertical="center"/>
    </xf>
    <xf numFmtId="0" fontId="17"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111" fillId="0" borderId="10" xfId="0" applyFont="1" applyFill="1" applyBorder="1" applyAlignment="1">
      <alignment horizontal="left" vertical="center" wrapText="1"/>
    </xf>
    <xf numFmtId="3" fontId="111" fillId="0" borderId="10" xfId="43" applyNumberFormat="1" applyFont="1" applyFill="1" applyBorder="1" applyAlignment="1">
      <alignment horizontal="center" vertical="center" wrapText="1"/>
    </xf>
    <xf numFmtId="0" fontId="111" fillId="0" borderId="10" xfId="0" applyFont="1" applyFill="1" applyBorder="1" applyAlignment="1" quotePrefix="1">
      <alignment horizontal="center" vertical="center" wrapText="1"/>
    </xf>
    <xf numFmtId="0" fontId="10" fillId="0" borderId="10" xfId="0" applyFont="1" applyFill="1" applyBorder="1" applyAlignment="1">
      <alignment horizontal="center" vertical="center"/>
    </xf>
    <xf numFmtId="0" fontId="111" fillId="33" borderId="10" xfId="0" applyFont="1" applyFill="1" applyBorder="1" applyAlignment="1">
      <alignment horizontal="left" vertical="center" wrapText="1"/>
    </xf>
    <xf numFmtId="0" fontId="111" fillId="33" borderId="10" xfId="0" applyFont="1" applyFill="1" applyBorder="1" applyAlignment="1">
      <alignment horizontal="center" vertical="center" wrapText="1"/>
    </xf>
    <xf numFmtId="3" fontId="111" fillId="33"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176" fontId="114" fillId="35" borderId="10" xfId="41" applyNumberFormat="1" applyFont="1" applyFill="1" applyBorder="1" applyAlignment="1">
      <alignment horizontal="center" vertical="center" wrapText="1"/>
    </xf>
    <xf numFmtId="176" fontId="111" fillId="0" borderId="10" xfId="41" applyNumberFormat="1" applyFont="1" applyBorder="1" applyAlignment="1">
      <alignment horizontal="right" vertical="top" wrapText="1"/>
    </xf>
    <xf numFmtId="176" fontId="111" fillId="0" borderId="10" xfId="41" applyNumberFormat="1" applyFont="1" applyBorder="1" applyAlignment="1">
      <alignment horizontal="center" vertical="top" wrapText="1"/>
    </xf>
    <xf numFmtId="0" fontId="17" fillId="0" borderId="10" xfId="0" applyFont="1" applyBorder="1" applyAlignment="1">
      <alignment wrapText="1"/>
    </xf>
    <xf numFmtId="49" fontId="114" fillId="35" borderId="10" xfId="0" applyNumberFormat="1" applyFont="1" applyFill="1" applyBorder="1" applyAlignment="1">
      <alignment horizontal="left" vertical="center"/>
    </xf>
    <xf numFmtId="0" fontId="114" fillId="35" borderId="10" xfId="0" applyFont="1" applyFill="1" applyBorder="1" applyAlignment="1">
      <alignment vertical="center" wrapText="1"/>
    </xf>
    <xf numFmtId="0" fontId="114" fillId="35" borderId="10" xfId="0" applyFont="1" applyFill="1" applyBorder="1" applyAlignment="1">
      <alignment horizontal="right" vertical="center" wrapText="1"/>
    </xf>
    <xf numFmtId="0" fontId="111" fillId="35" borderId="10" xfId="0" applyFont="1" applyFill="1" applyBorder="1" applyAlignment="1">
      <alignment horizontal="center" vertical="center" wrapText="1"/>
    </xf>
    <xf numFmtId="0" fontId="17" fillId="0" borderId="10" xfId="0" applyFont="1" applyBorder="1" applyAlignment="1">
      <alignment horizontal="left"/>
    </xf>
    <xf numFmtId="176" fontId="111" fillId="0" borderId="10" xfId="41" applyNumberFormat="1" applyFont="1" applyBorder="1" applyAlignment="1">
      <alignment vertical="center" wrapText="1"/>
    </xf>
    <xf numFmtId="0" fontId="17" fillId="0" borderId="10" xfId="62" applyFont="1" applyFill="1" applyBorder="1" applyAlignment="1" quotePrefix="1">
      <alignment horizontal="center" vertical="center"/>
      <protection/>
    </xf>
    <xf numFmtId="0" fontId="8" fillId="0" borderId="10" xfId="62" applyFont="1" applyFill="1" applyBorder="1" applyAlignment="1">
      <alignment horizontal="center" vertical="center"/>
      <protection/>
    </xf>
    <xf numFmtId="0" fontId="111" fillId="0" borderId="10" xfId="62" applyFont="1" applyFill="1" applyBorder="1" applyAlignment="1">
      <alignment horizontal="center" vertical="center"/>
      <protection/>
    </xf>
    <xf numFmtId="49" fontId="111" fillId="0" borderId="10" xfId="62" applyNumberFormat="1" applyFont="1" applyBorder="1" applyAlignment="1">
      <alignment vertical="center" wrapText="1"/>
      <protection/>
    </xf>
    <xf numFmtId="0" fontId="111" fillId="0" borderId="10" xfId="0" applyFont="1" applyBorder="1" applyAlignment="1">
      <alignment horizontal="right" vertical="center" wrapText="1"/>
    </xf>
    <xf numFmtId="0" fontId="111" fillId="37" borderId="10" xfId="0" applyFont="1" applyFill="1" applyBorder="1" applyAlignment="1">
      <alignment horizontal="center" vertical="center" wrapText="1"/>
    </xf>
    <xf numFmtId="0" fontId="111" fillId="37"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1" fillId="0" borderId="10" xfId="0" applyFont="1" applyBorder="1" applyAlignment="1">
      <alignment vertical="center"/>
    </xf>
    <xf numFmtId="0" fontId="17" fillId="0" borderId="10"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horizontal="left" vertical="center" wrapText="1"/>
    </xf>
    <xf numFmtId="49" fontId="17" fillId="0" borderId="10" xfId="0" applyNumberFormat="1" applyFont="1" applyBorder="1" applyAlignment="1">
      <alignment vertical="center" wrapText="1"/>
    </xf>
    <xf numFmtId="0" fontId="95" fillId="35" borderId="10" xfId="0" applyFont="1" applyFill="1" applyBorder="1" applyAlignment="1">
      <alignment horizontal="center" vertical="center"/>
    </xf>
    <xf numFmtId="0" fontId="114" fillId="35" borderId="10" xfId="0" applyFont="1" applyFill="1" applyBorder="1" applyAlignment="1">
      <alignment/>
    </xf>
    <xf numFmtId="0" fontId="17" fillId="0" borderId="10" xfId="0" applyFont="1" applyBorder="1" applyAlignment="1">
      <alignment vertical="center" wrapText="1"/>
    </xf>
    <xf numFmtId="0" fontId="8" fillId="35" borderId="10" xfId="0" applyFont="1" applyFill="1" applyBorder="1" applyAlignment="1">
      <alignment horizontal="center" vertical="center" wrapText="1"/>
    </xf>
    <xf numFmtId="0" fontId="111" fillId="35" borderId="10" xfId="0" applyFont="1" applyFill="1" applyBorder="1" applyAlignment="1">
      <alignment horizontal="center" vertical="center"/>
    </xf>
    <xf numFmtId="0" fontId="17" fillId="0" borderId="10" xfId="62" applyFont="1" applyBorder="1" applyAlignment="1">
      <alignment horizontal="center" vertical="center" wrapText="1"/>
      <protection/>
    </xf>
    <xf numFmtId="0" fontId="111" fillId="0" borderId="10" xfId="62" applyFont="1" applyBorder="1" applyAlignment="1">
      <alignment horizontal="center" vertical="center" wrapText="1"/>
      <protection/>
    </xf>
    <xf numFmtId="0" fontId="16" fillId="35" borderId="10" xfId="62" applyFont="1" applyFill="1" applyBorder="1" applyAlignment="1" quotePrefix="1">
      <alignment horizontal="center" vertical="center"/>
      <protection/>
    </xf>
    <xf numFmtId="0" fontId="10" fillId="35" borderId="10" xfId="62" applyFont="1" applyFill="1" applyBorder="1" applyAlignment="1">
      <alignment horizontal="center" vertical="center"/>
      <protection/>
    </xf>
    <xf numFmtId="0" fontId="8" fillId="0" borderId="10" xfId="62" applyFont="1" applyFill="1" applyBorder="1" applyAlignment="1" quotePrefix="1">
      <alignment horizontal="center" vertical="center"/>
      <protection/>
    </xf>
    <xf numFmtId="0" fontId="8" fillId="33" borderId="10" xfId="0" applyFont="1" applyFill="1" applyBorder="1" applyAlignment="1">
      <alignment/>
    </xf>
    <xf numFmtId="0" fontId="8" fillId="35" borderId="10" xfId="62" applyFont="1" applyFill="1" applyBorder="1" applyAlignment="1" quotePrefix="1">
      <alignment horizontal="center" vertical="center"/>
      <protection/>
    </xf>
    <xf numFmtId="0" fontId="8" fillId="35" borderId="10" xfId="62" applyFont="1" applyFill="1" applyBorder="1" applyAlignment="1">
      <alignment horizontal="center" vertical="center"/>
      <protection/>
    </xf>
    <xf numFmtId="0" fontId="8" fillId="35" borderId="10" xfId="0" applyFont="1" applyFill="1" applyBorder="1" applyAlignment="1">
      <alignment/>
    </xf>
    <xf numFmtId="0" fontId="0" fillId="0" borderId="0" xfId="0" applyFont="1" applyAlignment="1">
      <alignment horizontal="center" vertical="center" wrapText="1"/>
    </xf>
    <xf numFmtId="0" fontId="111" fillId="0" borderId="10" xfId="0" applyFont="1" applyFill="1" applyBorder="1" applyAlignment="1">
      <alignment vertical="center" wrapText="1"/>
    </xf>
    <xf numFmtId="176" fontId="3" fillId="36" borderId="10" xfId="41" applyNumberFormat="1" applyFont="1" applyFill="1" applyBorder="1" applyAlignment="1">
      <alignment horizontal="center" wrapText="1"/>
    </xf>
    <xf numFmtId="176" fontId="111" fillId="0" borderId="10" xfId="41" applyNumberFormat="1" applyFont="1" applyBorder="1" applyAlignment="1">
      <alignment/>
    </xf>
    <xf numFmtId="176" fontId="95" fillId="35" borderId="10" xfId="41" applyNumberFormat="1" applyFont="1" applyFill="1" applyBorder="1" applyAlignment="1">
      <alignment/>
    </xf>
    <xf numFmtId="0" fontId="95" fillId="35" borderId="10" xfId="0" applyFont="1" applyFill="1" applyBorder="1" applyAlignment="1">
      <alignment/>
    </xf>
    <xf numFmtId="176" fontId="8" fillId="0" borderId="10" xfId="41" applyNumberFormat="1" applyFont="1" applyBorder="1" applyAlignment="1">
      <alignment/>
    </xf>
    <xf numFmtId="176" fontId="114" fillId="35" borderId="10" xfId="41" applyNumberFormat="1" applyFont="1" applyFill="1" applyBorder="1" applyAlignment="1">
      <alignment/>
    </xf>
    <xf numFmtId="3" fontId="111" fillId="33" borderId="10" xfId="0" applyNumberFormat="1" applyFont="1" applyFill="1" applyBorder="1" applyAlignment="1">
      <alignment/>
    </xf>
    <xf numFmtId="176" fontId="111" fillId="35" borderId="10" xfId="41" applyNumberFormat="1" applyFont="1" applyFill="1" applyBorder="1" applyAlignment="1">
      <alignment/>
    </xf>
    <xf numFmtId="176" fontId="2" fillId="0" borderId="0" xfId="41" applyNumberFormat="1" applyFont="1" applyBorder="1" applyAlignment="1">
      <alignment/>
    </xf>
    <xf numFmtId="176" fontId="114" fillId="35" borderId="10" xfId="41" applyNumberFormat="1" applyFont="1" applyFill="1" applyBorder="1" applyAlignment="1">
      <alignment wrapText="1"/>
    </xf>
    <xf numFmtId="176" fontId="111" fillId="37" borderId="10" xfId="41" applyNumberFormat="1" applyFont="1" applyFill="1" applyBorder="1" applyAlignment="1">
      <alignment wrapText="1"/>
    </xf>
    <xf numFmtId="176" fontId="8" fillId="0" borderId="10" xfId="41" applyNumberFormat="1" applyFont="1" applyFill="1" applyBorder="1" applyAlignment="1">
      <alignment wrapText="1"/>
    </xf>
    <xf numFmtId="176" fontId="10" fillId="35" borderId="10" xfId="41" applyNumberFormat="1" applyFont="1" applyFill="1" applyBorder="1" applyAlignment="1">
      <alignment wrapText="1"/>
    </xf>
    <xf numFmtId="176" fontId="10" fillId="0" borderId="10" xfId="41" applyNumberFormat="1" applyFont="1" applyFill="1" applyBorder="1" applyAlignment="1">
      <alignment wrapText="1"/>
    </xf>
    <xf numFmtId="176" fontId="17" fillId="0" borderId="10" xfId="41" applyNumberFormat="1" applyFont="1" applyBorder="1" applyAlignment="1">
      <alignment wrapText="1"/>
    </xf>
    <xf numFmtId="3" fontId="111" fillId="37" borderId="10" xfId="0" applyNumberFormat="1" applyFont="1" applyFill="1" applyBorder="1" applyAlignment="1">
      <alignment wrapText="1"/>
    </xf>
    <xf numFmtId="3" fontId="111" fillId="0" borderId="10" xfId="61" applyNumberFormat="1" applyFont="1" applyBorder="1" applyAlignment="1">
      <alignment/>
      <protection/>
    </xf>
    <xf numFmtId="3" fontId="114" fillId="35" borderId="10" xfId="61" applyNumberFormat="1" applyFont="1" applyFill="1" applyBorder="1" applyAlignment="1">
      <alignment/>
      <protection/>
    </xf>
    <xf numFmtId="3" fontId="8" fillId="0" borderId="10" xfId="0" applyNumberFormat="1" applyFont="1" applyBorder="1" applyAlignment="1">
      <alignment wrapText="1"/>
    </xf>
    <xf numFmtId="3" fontId="17" fillId="0" borderId="10" xfId="0" applyNumberFormat="1" applyFont="1" applyBorder="1" applyAlignment="1">
      <alignment wrapText="1"/>
    </xf>
    <xf numFmtId="176" fontId="8" fillId="0" borderId="10" xfId="41" applyNumberFormat="1" applyFont="1" applyBorder="1" applyAlignment="1">
      <alignment wrapText="1"/>
    </xf>
    <xf numFmtId="3" fontId="111" fillId="0" borderId="10" xfId="0" applyNumberFormat="1" applyFont="1" applyFill="1" applyBorder="1" applyAlignment="1">
      <alignment wrapText="1"/>
    </xf>
    <xf numFmtId="3" fontId="111" fillId="0" borderId="10" xfId="0" applyNumberFormat="1" applyFont="1" applyBorder="1" applyAlignment="1">
      <alignment wrapText="1"/>
    </xf>
    <xf numFmtId="176" fontId="8" fillId="0" borderId="10" xfId="41" applyNumberFormat="1" applyFont="1" applyFill="1" applyBorder="1" applyAlignment="1">
      <alignment/>
    </xf>
    <xf numFmtId="176" fontId="111" fillId="0" borderId="10" xfId="41" applyNumberFormat="1" applyFont="1" applyFill="1" applyBorder="1" applyAlignment="1">
      <alignment/>
    </xf>
    <xf numFmtId="176" fontId="10" fillId="35" borderId="10" xfId="41" applyNumberFormat="1" applyFont="1" applyFill="1" applyBorder="1" applyAlignment="1">
      <alignment/>
    </xf>
    <xf numFmtId="176" fontId="8" fillId="35" borderId="10" xfId="41" applyNumberFormat="1" applyFont="1" applyFill="1" applyBorder="1" applyAlignment="1">
      <alignment/>
    </xf>
    <xf numFmtId="176" fontId="3" fillId="35" borderId="10" xfId="41" applyNumberFormat="1" applyFont="1" applyFill="1" applyBorder="1" applyAlignment="1">
      <alignment/>
    </xf>
    <xf numFmtId="3" fontId="3" fillId="35" borderId="10" xfId="0" applyNumberFormat="1" applyFont="1" applyFill="1" applyBorder="1" applyAlignment="1">
      <alignment/>
    </xf>
    <xf numFmtId="0" fontId="94" fillId="0" borderId="0" xfId="0" applyFont="1" applyAlignment="1">
      <alignment/>
    </xf>
    <xf numFmtId="176" fontId="0" fillId="0" borderId="0" xfId="0" applyNumberFormat="1" applyFont="1" applyAlignment="1">
      <alignment/>
    </xf>
    <xf numFmtId="0" fontId="10" fillId="35" borderId="10" xfId="0" applyFont="1" applyFill="1" applyBorder="1" applyAlignment="1">
      <alignment vertical="center" wrapText="1"/>
    </xf>
    <xf numFmtId="0" fontId="111" fillId="0" borderId="10" xfId="61" applyFont="1" applyBorder="1" applyAlignment="1">
      <alignment vertical="center" wrapText="1"/>
      <protection/>
    </xf>
    <xf numFmtId="0" fontId="0" fillId="0" borderId="0" xfId="0" applyFont="1" applyAlignment="1">
      <alignment vertical="center" wrapText="1"/>
    </xf>
    <xf numFmtId="0" fontId="8" fillId="0" borderId="10" xfId="0" applyFont="1" applyBorder="1" applyAlignment="1" quotePrefix="1">
      <alignment horizontal="left" vertical="center" wrapText="1"/>
    </xf>
    <xf numFmtId="0" fontId="114" fillId="35" borderId="10" xfId="0" applyFont="1" applyFill="1" applyBorder="1" applyAlignment="1" quotePrefix="1">
      <alignment horizontal="left" vertical="center" wrapText="1"/>
    </xf>
    <xf numFmtId="0" fontId="111" fillId="35" borderId="10" xfId="0" applyFont="1" applyFill="1" applyBorder="1" applyAlignment="1" quotePrefix="1">
      <alignment horizontal="left" vertical="center" wrapText="1"/>
    </xf>
    <xf numFmtId="0" fontId="116" fillId="0" borderId="0" xfId="0" applyFont="1" applyAlignment="1">
      <alignment horizontal="left" vertical="center" wrapText="1"/>
    </xf>
    <xf numFmtId="49" fontId="111" fillId="37" borderId="10" xfId="0" applyNumberFormat="1" applyFont="1" applyFill="1" applyBorder="1" applyAlignment="1">
      <alignment horizontal="left" vertical="center" wrapText="1"/>
    </xf>
    <xf numFmtId="49" fontId="17" fillId="0" borderId="10" xfId="41" applyNumberFormat="1" applyFont="1" applyBorder="1" applyAlignment="1">
      <alignment horizontal="left" vertical="center" wrapText="1"/>
    </xf>
    <xf numFmtId="3" fontId="114" fillId="35" borderId="10" xfId="0" applyNumberFormat="1" applyFont="1" applyFill="1" applyBorder="1" applyAlignment="1" quotePrefix="1">
      <alignment horizontal="left" vertical="center" wrapText="1"/>
    </xf>
    <xf numFmtId="3" fontId="111" fillId="35" borderId="10" xfId="0" applyNumberFormat="1" applyFont="1" applyFill="1" applyBorder="1" applyAlignment="1" quotePrefix="1">
      <alignment horizontal="left" vertical="center" wrapText="1"/>
    </xf>
    <xf numFmtId="0" fontId="0" fillId="0" borderId="0" xfId="0" applyFont="1" applyAlignment="1">
      <alignment horizontal="center"/>
    </xf>
    <xf numFmtId="0" fontId="104" fillId="0" borderId="0" xfId="0" applyFont="1" applyFill="1" applyBorder="1" applyAlignment="1">
      <alignment horizontal="right" vertical="center"/>
    </xf>
    <xf numFmtId="0" fontId="111" fillId="0" borderId="10" xfId="0" applyFont="1" applyBorder="1" applyAlignment="1">
      <alignment horizontal="right" vertical="center"/>
    </xf>
    <xf numFmtId="0" fontId="111" fillId="0" borderId="10" xfId="0" applyFont="1" applyFill="1" applyBorder="1" applyAlignment="1">
      <alignment horizontal="right" vertical="center"/>
    </xf>
    <xf numFmtId="0" fontId="111" fillId="0" borderId="10" xfId="0" applyFont="1" applyFill="1" applyBorder="1" applyAlignment="1">
      <alignment horizontal="right" vertical="center" wrapText="1"/>
    </xf>
    <xf numFmtId="0" fontId="111" fillId="0" borderId="10" xfId="63" applyFont="1" applyBorder="1" applyAlignment="1">
      <alignment horizontal="right"/>
      <protection/>
    </xf>
    <xf numFmtId="0" fontId="111" fillId="33" borderId="10" xfId="0" applyFont="1" applyFill="1" applyBorder="1" applyAlignment="1">
      <alignment horizontal="right"/>
    </xf>
    <xf numFmtId="49" fontId="114" fillId="33" borderId="10" xfId="0" applyNumberFormat="1" applyFont="1" applyFill="1" applyBorder="1" applyAlignment="1">
      <alignment horizontal="right" vertical="center"/>
    </xf>
    <xf numFmtId="49" fontId="111" fillId="33" borderId="10" xfId="0" applyNumberFormat="1" applyFont="1" applyFill="1" applyBorder="1" applyAlignment="1">
      <alignment horizontal="right" vertical="center"/>
    </xf>
    <xf numFmtId="0" fontId="94" fillId="0" borderId="0" xfId="0" applyFont="1" applyAlignment="1">
      <alignment horizontal="right"/>
    </xf>
    <xf numFmtId="0" fontId="117" fillId="0" borderId="0" xfId="0" applyFont="1" applyAlignment="1">
      <alignment/>
    </xf>
    <xf numFmtId="0" fontId="117" fillId="35" borderId="0" xfId="0" applyFont="1" applyFill="1" applyAlignment="1">
      <alignment/>
    </xf>
    <xf numFmtId="0" fontId="5" fillId="0" borderId="10" xfId="0" applyFont="1" applyFill="1" applyBorder="1" applyAlignment="1">
      <alignment horizontal="left" vertical="center" wrapText="1"/>
    </xf>
    <xf numFmtId="49" fontId="111" fillId="33" borderId="10" xfId="0" applyNumberFormat="1" applyFont="1" applyFill="1" applyBorder="1" applyAlignment="1">
      <alignment wrapText="1"/>
    </xf>
    <xf numFmtId="0" fontId="111" fillId="0" borderId="10" xfId="0" applyFont="1" applyBorder="1" applyAlignment="1">
      <alignment horizontal="right" wrapText="1"/>
    </xf>
    <xf numFmtId="49" fontId="111" fillId="0" borderId="10" xfId="0" applyNumberFormat="1" applyFont="1" applyBorder="1" applyAlignment="1">
      <alignment horizontal="center" vertical="center"/>
    </xf>
    <xf numFmtId="176" fontId="114" fillId="35" borderId="10" xfId="41" applyNumberFormat="1" applyFont="1" applyFill="1" applyBorder="1" applyAlignment="1">
      <alignment horizontal="right" vertical="center" wrapText="1"/>
    </xf>
    <xf numFmtId="176" fontId="111" fillId="35" borderId="10" xfId="41" applyNumberFormat="1" applyFont="1" applyFill="1" applyBorder="1" applyAlignment="1">
      <alignment horizontal="right" vertical="center" wrapText="1"/>
    </xf>
    <xf numFmtId="176" fontId="17" fillId="0" borderId="10" xfId="41" applyNumberFormat="1" applyFont="1" applyBorder="1" applyAlignment="1">
      <alignment horizontal="center" vertical="center" wrapText="1"/>
    </xf>
    <xf numFmtId="49" fontId="114" fillId="35" borderId="10" xfId="0" applyNumberFormat="1" applyFont="1" applyFill="1" applyBorder="1" applyAlignment="1">
      <alignment horizontal="right" vertical="center"/>
    </xf>
    <xf numFmtId="0" fontId="114" fillId="35" borderId="10" xfId="0" applyFont="1" applyFill="1" applyBorder="1" applyAlignment="1">
      <alignment horizontal="center"/>
    </xf>
    <xf numFmtId="49" fontId="114" fillId="35" borderId="10" xfId="0" applyNumberFormat="1" applyFont="1" applyFill="1" applyBorder="1" applyAlignment="1">
      <alignment horizontal="center"/>
    </xf>
    <xf numFmtId="0" fontId="111" fillId="37" borderId="10" xfId="0" applyFont="1" applyFill="1" applyBorder="1" applyAlignment="1">
      <alignment horizontal="right" vertical="center"/>
    </xf>
    <xf numFmtId="0" fontId="111" fillId="0" borderId="10" xfId="0" applyFont="1" applyBorder="1" applyAlignment="1" quotePrefix="1">
      <alignment horizontal="right"/>
    </xf>
    <xf numFmtId="0" fontId="114" fillId="0" borderId="10" xfId="0" applyFont="1" applyBorder="1" applyAlignment="1">
      <alignment horizontal="center" vertical="center"/>
    </xf>
    <xf numFmtId="49" fontId="111" fillId="0" borderId="10" xfId="0" applyNumberFormat="1" applyFont="1" applyBorder="1" applyAlignment="1">
      <alignment wrapText="1"/>
    </xf>
    <xf numFmtId="0" fontId="111" fillId="0" borderId="10" xfId="0" applyFont="1" applyBorder="1" applyAlignment="1">
      <alignment horizontal="left" wrapText="1"/>
    </xf>
    <xf numFmtId="1" fontId="111" fillId="0" borderId="10" xfId="41" applyNumberFormat="1" applyFont="1" applyBorder="1" applyAlignment="1">
      <alignment horizontal="center"/>
    </xf>
    <xf numFmtId="0" fontId="111" fillId="33" borderId="10" xfId="0" applyFont="1" applyFill="1" applyBorder="1" applyAlignment="1">
      <alignment horizontal="center"/>
    </xf>
    <xf numFmtId="0" fontId="111" fillId="33" borderId="10" xfId="0" applyFont="1" applyFill="1" applyBorder="1" applyAlignment="1">
      <alignment horizontal="center" wrapText="1"/>
    </xf>
    <xf numFmtId="184" fontId="111" fillId="33" borderId="10" xfId="41" applyNumberFormat="1" applyFont="1" applyFill="1" applyBorder="1" applyAlignment="1">
      <alignment horizontal="center"/>
    </xf>
    <xf numFmtId="49" fontId="111" fillId="33" borderId="10" xfId="0" applyNumberFormat="1" applyFont="1" applyFill="1" applyBorder="1" applyAlignment="1">
      <alignment horizontal="center" wrapText="1"/>
    </xf>
    <xf numFmtId="49" fontId="111" fillId="0" borderId="10" xfId="41" applyNumberFormat="1" applyFont="1" applyBorder="1" applyAlignment="1">
      <alignment horizontal="center"/>
    </xf>
    <xf numFmtId="49" fontId="114" fillId="35" borderId="10" xfId="0" applyNumberFormat="1" applyFont="1" applyFill="1" applyBorder="1" applyAlignment="1">
      <alignment horizontal="center" vertical="center"/>
    </xf>
    <xf numFmtId="49" fontId="111" fillId="0" borderId="10" xfId="0" applyNumberFormat="1" applyFont="1" applyFill="1" applyBorder="1" applyAlignment="1">
      <alignment/>
    </xf>
    <xf numFmtId="0" fontId="111" fillId="0" borderId="10" xfId="63" applyFont="1" applyBorder="1" applyAlignment="1">
      <alignment/>
      <protection/>
    </xf>
    <xf numFmtId="0" fontId="111" fillId="37" borderId="10" xfId="0" applyFont="1" applyFill="1" applyBorder="1" applyAlignment="1">
      <alignment horizontal="right"/>
    </xf>
    <xf numFmtId="0" fontId="114" fillId="37" borderId="10" xfId="0" applyFont="1" applyFill="1" applyBorder="1" applyAlignment="1">
      <alignment horizontal="right"/>
    </xf>
    <xf numFmtId="49" fontId="111" fillId="0" borderId="10" xfId="0" applyNumberFormat="1" applyFont="1" applyBorder="1" applyAlignment="1" quotePrefix="1">
      <alignment horizontal="center"/>
    </xf>
    <xf numFmtId="49" fontId="111" fillId="0" borderId="10" xfId="0" applyNumberFormat="1" applyFont="1" applyFill="1" applyBorder="1" applyAlignment="1">
      <alignment horizontal="right" vertical="center"/>
    </xf>
    <xf numFmtId="49" fontId="114" fillId="0" borderId="10" xfId="0" applyNumberFormat="1" applyFont="1" applyFill="1" applyBorder="1" applyAlignment="1">
      <alignment horizontal="right" vertical="center"/>
    </xf>
    <xf numFmtId="0" fontId="118" fillId="0" borderId="0" xfId="0" applyFont="1" applyAlignment="1">
      <alignment/>
    </xf>
    <xf numFmtId="49" fontId="111" fillId="0" borderId="10" xfId="0" applyNumberFormat="1" applyFont="1" applyBorder="1" applyAlignment="1" quotePrefix="1">
      <alignment horizontal="center" vertical="center" wrapText="1"/>
    </xf>
    <xf numFmtId="0" fontId="111" fillId="33" borderId="10" xfId="0" applyFont="1" applyFill="1" applyBorder="1" applyAlignment="1">
      <alignment horizontal="right" vertical="center" wrapText="1"/>
    </xf>
    <xf numFmtId="0" fontId="114" fillId="34" borderId="10" xfId="0" applyFont="1" applyFill="1" applyBorder="1" applyAlignment="1">
      <alignment horizontal="center" vertical="center"/>
    </xf>
    <xf numFmtId="0" fontId="114" fillId="34" borderId="10" xfId="0" applyFont="1" applyFill="1" applyBorder="1" applyAlignment="1">
      <alignment horizontal="center" vertical="center" wrapText="1"/>
    </xf>
    <xf numFmtId="0" fontId="114" fillId="34" borderId="10" xfId="0" applyFont="1" applyFill="1" applyBorder="1" applyAlignment="1">
      <alignment horizontal="left" vertical="center" wrapText="1"/>
    </xf>
    <xf numFmtId="176" fontId="114" fillId="34" borderId="10" xfId="41"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horizontal="left" vertical="center"/>
    </xf>
    <xf numFmtId="0" fontId="0" fillId="0" borderId="0" xfId="0" applyFont="1" applyAlignment="1">
      <alignment/>
    </xf>
    <xf numFmtId="49" fontId="0" fillId="0" borderId="0" xfId="0" applyNumberFormat="1" applyFont="1" applyAlignment="1">
      <alignment horizontal="center" vertical="center"/>
    </xf>
    <xf numFmtId="3" fontId="0" fillId="0" borderId="0" xfId="0" applyNumberFormat="1" applyAlignment="1">
      <alignment/>
    </xf>
    <xf numFmtId="0" fontId="110" fillId="0" borderId="0" xfId="0" applyFont="1" applyAlignment="1">
      <alignment/>
    </xf>
    <xf numFmtId="0" fontId="3" fillId="34" borderId="11" xfId="0" applyFont="1" applyFill="1" applyBorder="1" applyAlignment="1">
      <alignment horizontal="center" vertical="center"/>
    </xf>
    <xf numFmtId="176" fontId="3" fillId="34" borderId="11" xfId="41" applyNumberFormat="1" applyFont="1" applyFill="1" applyBorder="1" applyAlignment="1">
      <alignment wrapText="1"/>
    </xf>
    <xf numFmtId="0" fontId="111" fillId="38" borderId="10" xfId="0" applyFont="1" applyFill="1" applyBorder="1" applyAlignment="1">
      <alignment horizontal="center" vertical="center" wrapText="1"/>
    </xf>
    <xf numFmtId="176" fontId="111" fillId="38" borderId="10" xfId="41" applyNumberFormat="1" applyFont="1" applyFill="1" applyBorder="1" applyAlignment="1">
      <alignment wrapText="1"/>
    </xf>
    <xf numFmtId="0" fontId="111" fillId="38"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8" fillId="0" borderId="10" xfId="0" applyFont="1" applyBorder="1" applyAlignment="1">
      <alignment horizontal="center" wrapText="1"/>
    </xf>
    <xf numFmtId="3" fontId="8" fillId="0" borderId="10" xfId="0" applyNumberFormat="1" applyFont="1" applyBorder="1" applyAlignment="1">
      <alignment horizontal="center" vertical="center" wrapText="1"/>
    </xf>
    <xf numFmtId="0" fontId="111" fillId="0" borderId="10" xfId="0" applyFont="1" applyBorder="1" applyAlignment="1" quotePrefix="1">
      <alignment horizontal="right" wrapText="1"/>
    </xf>
    <xf numFmtId="49" fontId="103" fillId="33" borderId="0" xfId="0" applyNumberFormat="1" applyFont="1" applyFill="1" applyBorder="1" applyAlignment="1">
      <alignment horizontal="center" vertical="center" wrapText="1"/>
    </xf>
    <xf numFmtId="0" fontId="114" fillId="35" borderId="10" xfId="0" applyFont="1" applyFill="1" applyBorder="1" applyAlignment="1">
      <alignment horizontal="center" vertical="center"/>
    </xf>
    <xf numFmtId="0" fontId="113" fillId="0" borderId="0" xfId="0" applyFont="1" applyAlignment="1">
      <alignment horizontal="center" vertical="center"/>
    </xf>
    <xf numFmtId="0" fontId="7" fillId="0" borderId="0" xfId="0" applyFont="1" applyBorder="1" applyAlignment="1">
      <alignment horizontal="center" vertical="top" wrapText="1"/>
    </xf>
    <xf numFmtId="3" fontId="6" fillId="0" borderId="0" xfId="0" applyNumberFormat="1" applyFont="1" applyBorder="1" applyAlignment="1">
      <alignment horizontal="center" vertical="top"/>
    </xf>
    <xf numFmtId="0" fontId="114" fillId="35" borderId="10" xfId="0" applyFont="1" applyFill="1" applyBorder="1" applyAlignment="1">
      <alignment horizontal="center" vertical="center"/>
    </xf>
    <xf numFmtId="176" fontId="111" fillId="0" borderId="10" xfId="0" applyNumberFormat="1" applyFont="1" applyBorder="1" applyAlignment="1">
      <alignment horizontal="center" vertical="center" wrapText="1"/>
    </xf>
    <xf numFmtId="176" fontId="111" fillId="0" borderId="10" xfId="0" applyNumberFormat="1" applyFont="1" applyBorder="1" applyAlignment="1">
      <alignment horizontal="center"/>
    </xf>
    <xf numFmtId="176" fontId="114" fillId="33" borderId="10" xfId="0" applyNumberFormat="1" applyFont="1" applyFill="1" applyBorder="1" applyAlignment="1">
      <alignment horizontal="center" vertical="center"/>
    </xf>
    <xf numFmtId="176" fontId="111" fillId="0" borderId="10" xfId="0" applyNumberFormat="1" applyFont="1" applyFill="1" applyBorder="1" applyAlignment="1">
      <alignment horizontal="center" vertical="center"/>
    </xf>
    <xf numFmtId="0" fontId="114" fillId="35" borderId="10" xfId="0" applyFont="1" applyFill="1" applyBorder="1" applyAlignment="1">
      <alignment horizontal="right"/>
    </xf>
    <xf numFmtId="3" fontId="111" fillId="0" borderId="10" xfId="0" applyNumberFormat="1" applyFont="1" applyBorder="1" applyAlignment="1">
      <alignment vertical="center" wrapText="1"/>
    </xf>
    <xf numFmtId="0" fontId="111" fillId="0" borderId="10" xfId="0" applyFont="1" applyBorder="1" applyAlignment="1" quotePrefix="1">
      <alignment vertical="center" wrapText="1"/>
    </xf>
    <xf numFmtId="0" fontId="114" fillId="0" borderId="10" xfId="0" applyFont="1" applyBorder="1" applyAlignment="1">
      <alignment horizontal="right" vertical="center" wrapText="1"/>
    </xf>
    <xf numFmtId="0" fontId="111" fillId="0" borderId="10" xfId="0" applyFont="1" applyFill="1" applyBorder="1" applyAlignment="1" quotePrefix="1">
      <alignment horizontal="center" vertical="center" shrinkToFit="1"/>
    </xf>
    <xf numFmtId="3" fontId="111" fillId="0" borderId="10" xfId="0" applyNumberFormat="1" applyFont="1" applyFill="1" applyBorder="1" applyAlignment="1">
      <alignment horizontal="right" vertical="center" wrapText="1"/>
    </xf>
    <xf numFmtId="0" fontId="111" fillId="0" borderId="10" xfId="0" applyFont="1" applyFill="1" applyBorder="1" applyAlignment="1">
      <alignment horizontal="center" vertical="center" shrinkToFit="1"/>
    </xf>
    <xf numFmtId="49" fontId="111" fillId="0" borderId="10" xfId="0" applyNumberFormat="1" applyFont="1" applyFill="1" applyBorder="1" applyAlignment="1">
      <alignment horizontal="right" vertical="center" shrinkToFit="1"/>
    </xf>
    <xf numFmtId="0" fontId="111" fillId="0" borderId="10" xfId="0" applyFont="1" applyBorder="1" applyAlignment="1">
      <alignment horizontal="justify" vertical="center" wrapText="1"/>
    </xf>
    <xf numFmtId="0" fontId="111" fillId="33" borderId="10" xfId="0" applyNumberFormat="1" applyFont="1" applyFill="1" applyBorder="1" applyAlignment="1">
      <alignment horizontal="center" vertical="center"/>
    </xf>
    <xf numFmtId="0" fontId="111" fillId="33" borderId="10" xfId="0" applyNumberFormat="1" applyFont="1" applyFill="1" applyBorder="1" applyAlignment="1">
      <alignment horizontal="left"/>
    </xf>
    <xf numFmtId="0" fontId="111" fillId="33" borderId="10" xfId="0" applyFont="1" applyFill="1" applyBorder="1" applyAlignment="1">
      <alignment horizontal="left"/>
    </xf>
    <xf numFmtId="3" fontId="111" fillId="33" borderId="10" xfId="0" applyNumberFormat="1" applyFont="1" applyFill="1" applyBorder="1" applyAlignment="1">
      <alignment horizontal="left"/>
    </xf>
    <xf numFmtId="49" fontId="111" fillId="0" borderId="10" xfId="0" applyNumberFormat="1" applyFont="1" applyFill="1" applyBorder="1" applyAlignment="1">
      <alignment horizontal="left" vertical="center"/>
    </xf>
    <xf numFmtId="176" fontId="114" fillId="35" borderId="10" xfId="41" applyNumberFormat="1" applyFont="1" applyFill="1" applyBorder="1" applyAlignment="1">
      <alignment vertical="center" wrapText="1"/>
    </xf>
    <xf numFmtId="0" fontId="111" fillId="0" borderId="10" xfId="0" applyFont="1" applyBorder="1" applyAlignment="1">
      <alignment horizontal="center" vertical="top" wrapText="1"/>
    </xf>
    <xf numFmtId="3" fontId="111" fillId="0" borderId="10" xfId="0" applyNumberFormat="1" applyFont="1" applyBorder="1" applyAlignment="1">
      <alignment horizontal="center" vertical="top" wrapText="1"/>
    </xf>
    <xf numFmtId="0" fontId="111" fillId="0" borderId="10" xfId="0" applyFont="1" applyBorder="1" applyAlignment="1">
      <alignment horizontal="right" vertical="top" wrapText="1"/>
    </xf>
    <xf numFmtId="0" fontId="111" fillId="0" borderId="10" xfId="0" applyFont="1" applyBorder="1" applyAlignment="1">
      <alignment horizontal="left" vertical="top" wrapText="1"/>
    </xf>
    <xf numFmtId="49" fontId="111" fillId="0" borderId="10" xfId="0" applyNumberFormat="1" applyFont="1" applyFill="1" applyBorder="1" applyAlignment="1">
      <alignment horizontal="center" vertical="center"/>
    </xf>
    <xf numFmtId="0" fontId="114" fillId="35" borderId="10" xfId="0" applyFont="1" applyFill="1" applyBorder="1" applyAlignment="1">
      <alignment vertical="center"/>
    </xf>
    <xf numFmtId="176" fontId="111" fillId="0" borderId="10" xfId="63" applyNumberFormat="1" applyFont="1" applyFill="1" applyBorder="1" applyAlignment="1">
      <alignment horizontal="center" vertical="center"/>
      <protection/>
    </xf>
    <xf numFmtId="0" fontId="111" fillId="0" borderId="10" xfId="63" applyFont="1" applyFill="1" applyBorder="1" applyAlignment="1">
      <alignment vertical="center" wrapText="1"/>
      <protection/>
    </xf>
    <xf numFmtId="0" fontId="111" fillId="0" borderId="10" xfId="63" applyFont="1" applyFill="1" applyBorder="1" applyAlignment="1">
      <alignment horizontal="center" vertical="center" wrapText="1"/>
      <protection/>
    </xf>
    <xf numFmtId="2" fontId="111" fillId="0" borderId="10" xfId="63" applyNumberFormat="1" applyFont="1" applyFill="1" applyBorder="1" applyAlignment="1">
      <alignment horizontal="center" vertical="center" wrapText="1"/>
      <protection/>
    </xf>
    <xf numFmtId="3" fontId="111" fillId="0" borderId="10" xfId="63" applyNumberFormat="1" applyFont="1" applyFill="1" applyBorder="1" applyAlignment="1">
      <alignment horizontal="right" vertical="center" wrapText="1"/>
      <protection/>
    </xf>
    <xf numFmtId="49" fontId="111" fillId="0" borderId="10" xfId="63" applyNumberFormat="1" applyFont="1" applyFill="1" applyBorder="1" applyAlignment="1">
      <alignment horizontal="center" vertical="center" wrapText="1"/>
      <protection/>
    </xf>
    <xf numFmtId="0" fontId="111" fillId="0" borderId="10" xfId="63" applyFont="1" applyFill="1" applyBorder="1" applyAlignment="1">
      <alignment horizontal="right" vertical="center" wrapText="1"/>
      <protection/>
    </xf>
    <xf numFmtId="0" fontId="119" fillId="0" borderId="10" xfId="63" applyFont="1" applyFill="1" applyBorder="1" applyAlignment="1">
      <alignment horizontal="right" vertical="center" wrapText="1"/>
      <protection/>
    </xf>
    <xf numFmtId="176" fontId="111" fillId="0" borderId="10" xfId="0" applyNumberFormat="1" applyFont="1" applyBorder="1" applyAlignment="1">
      <alignment horizontal="left" vertical="center" wrapText="1" indent="5"/>
    </xf>
    <xf numFmtId="176" fontId="111" fillId="0" borderId="10" xfId="0" applyNumberFormat="1" applyFont="1" applyBorder="1" applyAlignment="1">
      <alignment horizontal="right" vertical="center" wrapText="1"/>
    </xf>
    <xf numFmtId="176" fontId="111" fillId="0" borderId="10" xfId="0" applyNumberFormat="1" applyFont="1" applyBorder="1" applyAlignment="1">
      <alignment/>
    </xf>
    <xf numFmtId="176" fontId="111" fillId="33" borderId="10" xfId="0" applyNumberFormat="1" applyFont="1" applyFill="1" applyBorder="1" applyAlignment="1">
      <alignment horizontal="center" vertical="center" wrapText="1"/>
    </xf>
    <xf numFmtId="0" fontId="111" fillId="33" borderId="10" xfId="0" applyFont="1" applyFill="1" applyBorder="1" applyAlignment="1">
      <alignment vertical="center" wrapText="1"/>
    </xf>
    <xf numFmtId="0" fontId="114" fillId="33" borderId="10" xfId="0" applyFont="1" applyFill="1" applyBorder="1" applyAlignment="1">
      <alignment horizontal="center" vertical="center" wrapText="1"/>
    </xf>
    <xf numFmtId="0" fontId="114" fillId="33" borderId="10" xfId="0" applyFont="1" applyFill="1" applyBorder="1" applyAlignment="1">
      <alignment horizontal="right" vertical="center" wrapText="1"/>
    </xf>
    <xf numFmtId="3" fontId="111" fillId="33" borderId="10" xfId="0" applyNumberFormat="1" applyFont="1" applyFill="1" applyBorder="1" applyAlignment="1">
      <alignment vertical="center" wrapText="1"/>
    </xf>
    <xf numFmtId="3" fontId="111" fillId="33" borderId="10" xfId="0" applyNumberFormat="1" applyFont="1" applyFill="1" applyBorder="1" applyAlignment="1">
      <alignment horizontal="right" vertical="center" wrapText="1"/>
    </xf>
    <xf numFmtId="0" fontId="111" fillId="33" borderId="10" xfId="0" applyFont="1" applyFill="1" applyBorder="1" applyAlignment="1">
      <alignment horizontal="justify" vertical="center" wrapText="1"/>
    </xf>
    <xf numFmtId="0" fontId="114" fillId="33" borderId="10" xfId="0" applyFont="1" applyFill="1" applyBorder="1" applyAlignment="1">
      <alignment horizontal="justify" vertical="center" wrapText="1"/>
    </xf>
    <xf numFmtId="3" fontId="114" fillId="33" borderId="10" xfId="0" applyNumberFormat="1" applyFont="1" applyFill="1" applyBorder="1" applyAlignment="1">
      <alignment horizontal="right" vertical="center" wrapText="1"/>
    </xf>
    <xf numFmtId="0" fontId="114" fillId="33" borderId="10" xfId="0" applyFont="1" applyFill="1" applyBorder="1" applyAlignment="1">
      <alignment vertical="center" wrapText="1"/>
    </xf>
    <xf numFmtId="0" fontId="111" fillId="33" borderId="10" xfId="0" applyFont="1" applyFill="1" applyBorder="1" applyAlignment="1">
      <alignment vertical="center"/>
    </xf>
    <xf numFmtId="0" fontId="111" fillId="0" borderId="10" xfId="0" applyFont="1" applyBorder="1" applyAlignment="1">
      <alignment horizontal="center" vertical="center" wrapText="1"/>
    </xf>
    <xf numFmtId="176" fontId="111" fillId="0" borderId="10" xfId="41" applyNumberFormat="1" applyFont="1" applyBorder="1" applyAlignment="1">
      <alignment horizontal="center" vertical="center" wrapText="1"/>
    </xf>
    <xf numFmtId="0" fontId="111" fillId="0" borderId="10" xfId="0" applyFont="1" applyBorder="1" applyAlignment="1">
      <alignment horizontal="right" vertical="center" wrapText="1"/>
    </xf>
    <xf numFmtId="0" fontId="8" fillId="0" borderId="10" xfId="0" applyFont="1" applyFill="1" applyBorder="1" applyAlignment="1">
      <alignment/>
    </xf>
    <xf numFmtId="0" fontId="114" fillId="36" borderId="10" xfId="0" applyFont="1" applyFill="1" applyBorder="1" applyAlignment="1">
      <alignment horizontal="center" vertical="center"/>
    </xf>
    <xf numFmtId="49" fontId="114" fillId="36" borderId="10" xfId="0" applyNumberFormat="1" applyFont="1" applyFill="1" applyBorder="1" applyAlignment="1">
      <alignment horizontal="center" vertical="center"/>
    </xf>
    <xf numFmtId="3" fontId="114" fillId="36" borderId="10" xfId="0" applyNumberFormat="1" applyFont="1" applyFill="1" applyBorder="1" applyAlignment="1">
      <alignment horizontal="center" vertical="center" wrapText="1"/>
    </xf>
    <xf numFmtId="49" fontId="114" fillId="36" borderId="10" xfId="0" applyNumberFormat="1" applyFont="1" applyFill="1" applyBorder="1" applyAlignment="1">
      <alignment horizontal="center" vertical="center" wrapText="1"/>
    </xf>
    <xf numFmtId="49" fontId="10" fillId="35" borderId="10" xfId="0" applyNumberFormat="1" applyFont="1" applyFill="1" applyBorder="1" applyAlignment="1">
      <alignment horizontal="center" vertical="center"/>
    </xf>
    <xf numFmtId="0" fontId="10" fillId="35" borderId="10" xfId="0" applyFont="1" applyFill="1" applyBorder="1" applyAlignment="1">
      <alignment horizontal="left" vertical="center"/>
    </xf>
    <xf numFmtId="49" fontId="10" fillId="35" borderId="10" xfId="0" applyNumberFormat="1" applyFont="1" applyFill="1" applyBorder="1" applyAlignment="1">
      <alignment horizontal="left" vertical="center"/>
    </xf>
    <xf numFmtId="0" fontId="10" fillId="33" borderId="10" xfId="0" applyFont="1" applyFill="1" applyBorder="1" applyAlignment="1">
      <alignment horizontal="center" vertical="center"/>
    </xf>
    <xf numFmtId="0" fontId="8" fillId="33" borderId="10" xfId="0" applyFont="1" applyFill="1" applyBorder="1" applyAlignment="1">
      <alignment horizontal="left" vertical="center" wrapText="1"/>
    </xf>
    <xf numFmtId="49" fontId="8" fillId="33" borderId="10" xfId="0" applyNumberFormat="1" applyFont="1" applyFill="1" applyBorder="1" applyAlignment="1">
      <alignment horizontal="justify" vertical="center" wrapText="1"/>
    </xf>
    <xf numFmtId="3" fontId="8" fillId="33"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xf>
    <xf numFmtId="49" fontId="8" fillId="33" borderId="10" xfId="0" applyNumberFormat="1" applyFont="1" applyFill="1" applyBorder="1" applyAlignment="1">
      <alignment horizontal="center" vertical="center"/>
    </xf>
    <xf numFmtId="49" fontId="8" fillId="37" borderId="10" xfId="0" applyNumberFormat="1" applyFont="1" applyFill="1" applyBorder="1" applyAlignment="1" quotePrefix="1">
      <alignment horizontal="justify" vertical="center" wrapText="1"/>
    </xf>
    <xf numFmtId="0" fontId="8" fillId="35" borderId="10" xfId="0" applyFont="1" applyFill="1" applyBorder="1" applyAlignment="1">
      <alignment horizontal="center" vertical="center"/>
    </xf>
    <xf numFmtId="49" fontId="8" fillId="35" borderId="10" xfId="0" applyNumberFormat="1" applyFont="1" applyFill="1" applyBorder="1" applyAlignment="1">
      <alignment horizontal="left" vertical="center"/>
    </xf>
    <xf numFmtId="49" fontId="8" fillId="35" borderId="10" xfId="0" applyNumberFormat="1" applyFont="1" applyFill="1" applyBorder="1" applyAlignment="1">
      <alignment horizontal="center" vertical="center"/>
    </xf>
    <xf numFmtId="0" fontId="8" fillId="35" borderId="10" xfId="0" applyFont="1" applyFill="1" applyBorder="1" applyAlignment="1">
      <alignment horizontal="left"/>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quotePrefix="1">
      <alignment horizontal="center" vertical="center" wrapText="1"/>
    </xf>
    <xf numFmtId="49" fontId="10" fillId="35" borderId="10" xfId="0" applyNumberFormat="1" applyFont="1" applyFill="1" applyBorder="1" applyAlignment="1">
      <alignment vertical="center"/>
    </xf>
    <xf numFmtId="49" fontId="8" fillId="35"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0" fillId="35" borderId="10" xfId="0" applyFont="1" applyFill="1" applyBorder="1" applyAlignment="1">
      <alignment vertical="center"/>
    </xf>
    <xf numFmtId="0" fontId="112"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49" fontId="8" fillId="35" borderId="10" xfId="0" applyNumberFormat="1" applyFont="1" applyFill="1" applyBorder="1" applyAlignment="1">
      <alignment horizontal="center" wrapText="1"/>
    </xf>
    <xf numFmtId="0" fontId="8" fillId="37" borderId="10" xfId="0" applyFont="1" applyFill="1" applyBorder="1" applyAlignment="1" quotePrefix="1">
      <alignment horizontal="center" vertical="center" wrapText="1"/>
    </xf>
    <xf numFmtId="0" fontId="8" fillId="33" borderId="10" xfId="0" applyFont="1" applyFill="1" applyBorder="1" applyAlignment="1">
      <alignment horizontal="center" vertical="center"/>
    </xf>
    <xf numFmtId="3" fontId="10" fillId="35" borderId="10" xfId="0" applyNumberFormat="1" applyFont="1" applyFill="1" applyBorder="1" applyAlignment="1">
      <alignment horizontal="center" vertical="center" wrapText="1"/>
    </xf>
    <xf numFmtId="0" fontId="8" fillId="0" borderId="10" xfId="0" applyFont="1" applyFill="1" applyBorder="1" applyAlignment="1">
      <alignment horizontal="right" vertical="center" wrapText="1"/>
    </xf>
    <xf numFmtId="3" fontId="8"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112" fillId="0" borderId="10" xfId="0" applyFont="1" applyBorder="1" applyAlignment="1">
      <alignment horizontal="center" vertical="center" wrapText="1"/>
    </xf>
    <xf numFmtId="0" fontId="8" fillId="0" borderId="10" xfId="0" applyFont="1" applyBorder="1" applyAlignment="1" quotePrefix="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Border="1" applyAlignment="1">
      <alignment wrapText="1"/>
    </xf>
    <xf numFmtId="49" fontId="112" fillId="33" borderId="10" xfId="0" applyNumberFormat="1"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8" fillId="37" borderId="10" xfId="0" applyFont="1" applyFill="1" applyBorder="1" applyAlignment="1" quotePrefix="1">
      <alignment vertical="center" wrapText="1"/>
    </xf>
    <xf numFmtId="0" fontId="8" fillId="0" borderId="10" xfId="0" applyFont="1" applyFill="1" applyBorder="1" applyAlignment="1" quotePrefix="1">
      <alignment horizontal="center" vertical="center"/>
    </xf>
    <xf numFmtId="0" fontId="8" fillId="0" borderId="10" xfId="0" applyFont="1" applyBorder="1" applyAlignment="1" quotePrefix="1">
      <alignment horizontal="center" vertical="center"/>
    </xf>
    <xf numFmtId="0" fontId="112" fillId="0" borderId="10" xfId="0" applyFont="1" applyBorder="1" applyAlignment="1">
      <alignment vertical="center" wrapText="1"/>
    </xf>
    <xf numFmtId="176" fontId="112" fillId="0" borderId="10" xfId="41" applyNumberFormat="1" applyFont="1" applyBorder="1" applyAlignment="1">
      <alignment horizontal="center" vertical="center" wrapText="1"/>
    </xf>
    <xf numFmtId="0" fontId="114" fillId="34" borderId="10" xfId="0" applyFont="1" applyFill="1" applyBorder="1" applyAlignment="1">
      <alignment horizontal="right" vertical="center" wrapText="1"/>
    </xf>
    <xf numFmtId="0" fontId="114" fillId="36"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114" fillId="35" borderId="10" xfId="0" applyFont="1" applyFill="1" applyBorder="1" applyAlignment="1">
      <alignment horizontal="left" vertical="center" wrapText="1"/>
    </xf>
    <xf numFmtId="0" fontId="114" fillId="35" borderId="10" xfId="0" applyFont="1" applyFill="1" applyBorder="1" applyAlignment="1">
      <alignment wrapText="1"/>
    </xf>
    <xf numFmtId="0" fontId="111" fillId="0" borderId="10" xfId="0" applyFont="1" applyFill="1" applyBorder="1" applyAlignment="1">
      <alignment wrapText="1"/>
    </xf>
    <xf numFmtId="0" fontId="111" fillId="35" borderId="10" xfId="0" applyFont="1" applyFill="1" applyBorder="1" applyAlignment="1">
      <alignment wrapText="1"/>
    </xf>
    <xf numFmtId="0" fontId="0" fillId="0" borderId="0" xfId="0" applyFont="1" applyAlignment="1">
      <alignment horizontal="left" vertical="center" wrapText="1"/>
    </xf>
    <xf numFmtId="3" fontId="87" fillId="0" borderId="0" xfId="0" applyNumberFormat="1" applyFont="1" applyFill="1" applyBorder="1" applyAlignment="1">
      <alignment horizontal="center" vertical="center" wrapText="1"/>
    </xf>
    <xf numFmtId="3" fontId="8" fillId="35" borderId="10" xfId="0" applyNumberFormat="1" applyFont="1" applyFill="1" applyBorder="1" applyAlignment="1">
      <alignment horizontal="center" vertical="center" wrapText="1"/>
    </xf>
    <xf numFmtId="3" fontId="17" fillId="0" borderId="10" xfId="41" applyNumberFormat="1" applyFont="1" applyBorder="1" applyAlignment="1">
      <alignment horizontal="center" vertical="center" wrapText="1"/>
    </xf>
    <xf numFmtId="3" fontId="114" fillId="35" borderId="10" xfId="0" applyNumberFormat="1" applyFont="1" applyFill="1" applyBorder="1" applyAlignment="1">
      <alignment horizontal="center" vertical="center" wrapText="1"/>
    </xf>
    <xf numFmtId="3" fontId="114" fillId="35" borderId="10" xfId="0" applyNumberFormat="1" applyFont="1" applyFill="1" applyBorder="1" applyAlignment="1">
      <alignment wrapText="1"/>
    </xf>
    <xf numFmtId="176" fontId="111" fillId="0" borderId="10" xfId="41" applyNumberFormat="1" applyFont="1" applyBorder="1" applyAlignment="1">
      <alignment horizontal="right" wrapText="1"/>
    </xf>
    <xf numFmtId="176" fontId="111" fillId="0" borderId="10" xfId="41" applyNumberFormat="1" applyFont="1" applyBorder="1" applyAlignment="1">
      <alignment horizontal="center" wrapText="1"/>
    </xf>
    <xf numFmtId="176" fontId="111" fillId="33" borderId="10" xfId="41" applyNumberFormat="1" applyFont="1" applyFill="1" applyBorder="1" applyAlignment="1">
      <alignment horizontal="center" wrapText="1"/>
    </xf>
    <xf numFmtId="3" fontId="111" fillId="33" borderId="10" xfId="0" applyNumberFormat="1" applyFont="1" applyFill="1" applyBorder="1" applyAlignment="1">
      <alignment horizontal="right" wrapText="1"/>
    </xf>
    <xf numFmtId="3" fontId="111" fillId="0" borderId="10" xfId="0" applyNumberFormat="1" applyFont="1" applyFill="1" applyBorder="1" applyAlignment="1">
      <alignment horizontal="right" wrapText="1"/>
    </xf>
    <xf numFmtId="3" fontId="114" fillId="0" borderId="10" xfId="61" applyNumberFormat="1" applyFont="1" applyBorder="1" applyAlignment="1">
      <alignment horizontal="right" vertical="center" wrapText="1"/>
      <protection/>
    </xf>
    <xf numFmtId="3" fontId="114" fillId="0" borderId="10" xfId="62" applyNumberFormat="1" applyFont="1" applyBorder="1" applyAlignment="1">
      <alignment horizontal="right" vertical="center" wrapText="1"/>
      <protection/>
    </xf>
    <xf numFmtId="3" fontId="114" fillId="33" borderId="10" xfId="0" applyNumberFormat="1" applyFont="1" applyFill="1" applyBorder="1" applyAlignment="1">
      <alignment horizontal="center" vertical="center" wrapText="1"/>
    </xf>
    <xf numFmtId="176" fontId="111" fillId="33" borderId="10" xfId="41" applyNumberFormat="1" applyFont="1" applyFill="1" applyBorder="1" applyAlignment="1">
      <alignment horizontal="right" vertical="center" wrapText="1"/>
    </xf>
    <xf numFmtId="3" fontId="87" fillId="0" borderId="0" xfId="0" applyNumberFormat="1" applyFont="1" applyAlignment="1">
      <alignment horizontal="center" vertical="center" wrapText="1"/>
    </xf>
    <xf numFmtId="0" fontId="111" fillId="0" borderId="10" xfId="0" applyFont="1" applyFill="1" applyBorder="1" applyAlignment="1">
      <alignment horizontal="left" vertical="center" wrapText="1" shrinkToFit="1"/>
    </xf>
    <xf numFmtId="49" fontId="72" fillId="0" borderId="0" xfId="0" applyNumberFormat="1" applyFont="1" applyFill="1" applyBorder="1" applyAlignment="1">
      <alignment vertical="center" wrapText="1"/>
    </xf>
    <xf numFmtId="49" fontId="10" fillId="35" borderId="10" xfId="0" applyNumberFormat="1" applyFont="1" applyFill="1" applyBorder="1" applyAlignment="1">
      <alignment horizontal="center" vertical="center" wrapText="1"/>
    </xf>
    <xf numFmtId="49" fontId="8" fillId="35" borderId="10" xfId="0" applyNumberFormat="1" applyFont="1" applyFill="1" applyBorder="1" applyAlignment="1">
      <alignment vertical="center" wrapText="1"/>
    </xf>
    <xf numFmtId="171" fontId="17" fillId="0" borderId="10" xfId="41" applyFont="1" applyBorder="1" applyAlignment="1">
      <alignment horizontal="center" vertical="center" wrapText="1"/>
    </xf>
    <xf numFmtId="49" fontId="10" fillId="35" borderId="10" xfId="0" applyNumberFormat="1" applyFont="1" applyFill="1" applyBorder="1" applyAlignment="1">
      <alignment vertical="center" wrapText="1"/>
    </xf>
    <xf numFmtId="2" fontId="111" fillId="0" borderId="10" xfId="0" applyNumberFormat="1" applyFont="1" applyBorder="1" applyAlignment="1">
      <alignment horizontal="center" wrapText="1"/>
    </xf>
    <xf numFmtId="1" fontId="111" fillId="0" borderId="10" xfId="0" applyNumberFormat="1" applyFont="1" applyBorder="1" applyAlignment="1">
      <alignment horizontal="center" wrapText="1"/>
    </xf>
    <xf numFmtId="2" fontId="114" fillId="35" borderId="10" xfId="0" applyNumberFormat="1" applyFont="1" applyFill="1" applyBorder="1" applyAlignment="1">
      <alignment horizontal="center" wrapText="1"/>
    </xf>
    <xf numFmtId="4" fontId="111" fillId="0" borderId="10" xfId="0" applyNumberFormat="1" applyFont="1" applyBorder="1" applyAlignment="1">
      <alignment horizontal="center" wrapText="1"/>
    </xf>
    <xf numFmtId="182" fontId="111" fillId="0" borderId="10" xfId="0" applyNumberFormat="1" applyFont="1" applyBorder="1" applyAlignment="1">
      <alignment horizontal="center" wrapText="1"/>
    </xf>
    <xf numFmtId="4" fontId="111" fillId="0" borderId="10" xfId="0" applyNumberFormat="1" applyFont="1" applyBorder="1" applyAlignment="1">
      <alignment wrapText="1"/>
    </xf>
    <xf numFmtId="171" fontId="111" fillId="0" borderId="10" xfId="41" applyFont="1" applyBorder="1" applyAlignment="1">
      <alignment wrapText="1"/>
    </xf>
    <xf numFmtId="171" fontId="111" fillId="0" borderId="10" xfId="41" applyNumberFormat="1" applyFont="1" applyBorder="1" applyAlignment="1">
      <alignment wrapText="1"/>
    </xf>
    <xf numFmtId="2" fontId="111" fillId="0" borderId="10" xfId="0" applyNumberFormat="1" applyFont="1" applyBorder="1" applyAlignment="1">
      <alignment wrapText="1"/>
    </xf>
    <xf numFmtId="0" fontId="111" fillId="33" borderId="10" xfId="0" applyNumberFormat="1" applyFont="1" applyFill="1" applyBorder="1" applyAlignment="1">
      <alignment horizontal="center" wrapText="1"/>
    </xf>
    <xf numFmtId="0" fontId="111" fillId="0" borderId="10" xfId="0" applyNumberFormat="1" applyFont="1" applyFill="1" applyBorder="1" applyAlignment="1">
      <alignment horizontal="center" wrapText="1"/>
    </xf>
    <xf numFmtId="3" fontId="111" fillId="0" borderId="10" xfId="0" applyNumberFormat="1" applyFont="1" applyFill="1" applyBorder="1" applyAlignment="1">
      <alignment horizontal="center" vertical="center" wrapText="1"/>
    </xf>
    <xf numFmtId="49" fontId="111" fillId="0" borderId="10" xfId="61" applyNumberFormat="1" applyFont="1" applyBorder="1" applyAlignment="1">
      <alignment horizontal="center" vertical="center" wrapText="1"/>
      <protection/>
    </xf>
    <xf numFmtId="49" fontId="111" fillId="0" borderId="10" xfId="62" applyNumberFormat="1" applyFont="1" applyBorder="1" applyAlignment="1">
      <alignment horizontal="center" vertical="center" wrapText="1"/>
      <protection/>
    </xf>
    <xf numFmtId="3" fontId="114" fillId="0" borderId="10" xfId="61" applyNumberFormat="1" applyFont="1" applyFill="1" applyBorder="1" applyAlignment="1">
      <alignment horizontal="right" vertical="center" wrapText="1"/>
      <protection/>
    </xf>
    <xf numFmtId="49" fontId="111" fillId="35" borderId="10" xfId="0" applyNumberFormat="1" applyFont="1" applyFill="1" applyBorder="1" applyAlignment="1">
      <alignment wrapText="1"/>
    </xf>
    <xf numFmtId="0" fontId="111" fillId="0" borderId="10" xfId="63" applyFont="1" applyBorder="1" applyAlignment="1">
      <alignment horizontal="right" vertical="center" wrapText="1"/>
      <protection/>
    </xf>
    <xf numFmtId="49" fontId="114" fillId="33" borderId="10" xfId="0" applyNumberFormat="1" applyFont="1" applyFill="1" applyBorder="1" applyAlignment="1">
      <alignment horizontal="center" vertical="center" wrapText="1"/>
    </xf>
    <xf numFmtId="49" fontId="111" fillId="33" borderId="10" xfId="0" applyNumberFormat="1" applyFont="1" applyFill="1" applyBorder="1" applyAlignment="1">
      <alignment horizontal="center" vertical="center" wrapText="1"/>
    </xf>
    <xf numFmtId="0" fontId="94" fillId="0" borderId="0" xfId="0" applyFont="1" applyAlignment="1">
      <alignment wrapText="1"/>
    </xf>
    <xf numFmtId="0" fontId="0" fillId="0" borderId="0" xfId="0" applyFont="1" applyAlignment="1">
      <alignment wrapText="1"/>
    </xf>
    <xf numFmtId="0" fontId="95" fillId="35" borderId="10" xfId="0" applyFont="1" applyFill="1" applyBorder="1" applyAlignment="1">
      <alignment horizontal="left" vertical="center" wrapText="1"/>
    </xf>
    <xf numFmtId="0" fontId="112" fillId="0" borderId="10" xfId="0" applyFont="1" applyBorder="1" applyAlignment="1">
      <alignment horizontal="left" vertical="center" wrapText="1"/>
    </xf>
    <xf numFmtId="0" fontId="111" fillId="0" borderId="10" xfId="0" applyFont="1" applyFill="1" applyBorder="1" applyAlignment="1">
      <alignment horizontal="left" wrapText="1"/>
    </xf>
    <xf numFmtId="0" fontId="111" fillId="33" borderId="10" xfId="0" applyNumberFormat="1" applyFont="1" applyFill="1" applyBorder="1" applyAlignment="1">
      <alignment horizontal="left" vertical="center" wrapText="1"/>
    </xf>
    <xf numFmtId="0" fontId="113" fillId="0" borderId="0" xfId="0" applyFont="1" applyAlignment="1">
      <alignment horizontal="left" vertical="center" wrapText="1"/>
    </xf>
    <xf numFmtId="0" fontId="111" fillId="35"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4" fillId="0" borderId="10" xfId="0" applyFont="1" applyBorder="1" applyAlignment="1">
      <alignment wrapText="1"/>
    </xf>
    <xf numFmtId="0" fontId="114" fillId="0" borderId="10" xfId="0" applyFont="1" applyFill="1" applyBorder="1" applyAlignment="1">
      <alignment horizontal="center" vertical="center" wrapText="1"/>
    </xf>
    <xf numFmtId="0" fontId="118" fillId="0" borderId="0" xfId="0" applyFont="1" applyFill="1" applyBorder="1" applyAlignment="1">
      <alignment vertical="center" wrapText="1"/>
    </xf>
    <xf numFmtId="0" fontId="111" fillId="34" borderId="10" xfId="0" applyFont="1" applyFill="1" applyBorder="1" applyAlignment="1">
      <alignment vertical="center" wrapText="1"/>
    </xf>
    <xf numFmtId="0" fontId="8" fillId="35" borderId="10" xfId="0" applyFont="1" applyFill="1" applyBorder="1" applyAlignment="1">
      <alignment vertical="center" wrapText="1"/>
    </xf>
    <xf numFmtId="0" fontId="8" fillId="33" borderId="10" xfId="0" applyFont="1" applyFill="1" applyBorder="1" applyAlignment="1">
      <alignment vertical="center" wrapText="1"/>
    </xf>
    <xf numFmtId="0" fontId="111" fillId="33" borderId="10" xfId="0" applyFont="1" applyFill="1" applyBorder="1" applyAlignment="1">
      <alignment wrapText="1"/>
    </xf>
    <xf numFmtId="0" fontId="111" fillId="33" borderId="10" xfId="0" applyNumberFormat="1" applyFont="1" applyFill="1" applyBorder="1" applyAlignment="1">
      <alignment wrapText="1"/>
    </xf>
    <xf numFmtId="49" fontId="111" fillId="0" borderId="10" xfId="0" applyNumberFormat="1" applyFont="1" applyFill="1" applyBorder="1" applyAlignment="1">
      <alignment vertical="center" wrapText="1"/>
    </xf>
    <xf numFmtId="0" fontId="111" fillId="0" borderId="10" xfId="62" applyFont="1" applyBorder="1" applyAlignment="1">
      <alignment vertical="center" wrapText="1"/>
      <protection/>
    </xf>
    <xf numFmtId="0" fontId="111" fillId="0" borderId="10" xfId="61" applyFont="1" applyFill="1" applyBorder="1" applyAlignment="1">
      <alignment vertical="center" wrapText="1"/>
      <protection/>
    </xf>
    <xf numFmtId="0" fontId="111" fillId="0" borderId="10" xfId="0" applyFont="1" applyBorder="1" applyAlignment="1">
      <alignment vertical="center" wrapText="1"/>
    </xf>
    <xf numFmtId="0" fontId="96" fillId="33" borderId="0" xfId="0" applyFont="1" applyFill="1" applyAlignment="1">
      <alignment vertical="center" wrapText="1"/>
    </xf>
    <xf numFmtId="0" fontId="114" fillId="34" borderId="10" xfId="0" applyFont="1" applyFill="1" applyBorder="1" applyAlignment="1">
      <alignment vertical="center" wrapText="1"/>
    </xf>
    <xf numFmtId="0" fontId="16" fillId="0" borderId="10" xfId="0" applyFont="1" applyBorder="1" applyAlignment="1">
      <alignment vertical="center" wrapText="1"/>
    </xf>
    <xf numFmtId="0" fontId="112" fillId="33" borderId="10" xfId="0" applyFont="1" applyFill="1" applyBorder="1" applyAlignment="1">
      <alignment vertical="center" wrapText="1"/>
    </xf>
    <xf numFmtId="0" fontId="111" fillId="0" borderId="10" xfId="0" applyFont="1" applyFill="1" applyBorder="1" applyAlignment="1">
      <alignment vertical="center" wrapText="1" shrinkToFit="1"/>
    </xf>
    <xf numFmtId="183" fontId="111" fillId="0" borderId="10" xfId="0" applyNumberFormat="1" applyFont="1" applyBorder="1" applyAlignment="1">
      <alignment wrapText="1"/>
    </xf>
    <xf numFmtId="3" fontId="111" fillId="35" borderId="10" xfId="0" applyNumberFormat="1" applyFont="1" applyFill="1" applyBorder="1" applyAlignment="1">
      <alignment wrapText="1"/>
    </xf>
    <xf numFmtId="171" fontId="111" fillId="33" borderId="10" xfId="41" applyFont="1" applyFill="1" applyBorder="1" applyAlignment="1">
      <alignment wrapText="1"/>
    </xf>
    <xf numFmtId="49" fontId="111" fillId="33" borderId="10" xfId="0" applyNumberFormat="1" applyFont="1" applyFill="1" applyBorder="1" applyAlignment="1">
      <alignment horizontal="center"/>
    </xf>
    <xf numFmtId="171" fontId="111" fillId="33" borderId="10" xfId="41" applyFont="1" applyFill="1" applyBorder="1" applyAlignment="1">
      <alignment vertical="center" wrapText="1"/>
    </xf>
    <xf numFmtId="176" fontId="8" fillId="0" borderId="10" xfId="41" applyNumberFormat="1" applyFont="1" applyBorder="1" applyAlignment="1">
      <alignment horizontal="center" vertical="center" wrapText="1"/>
    </xf>
    <xf numFmtId="0" fontId="115" fillId="0" borderId="0" xfId="0" applyFont="1" applyAlignment="1">
      <alignment/>
    </xf>
    <xf numFmtId="0" fontId="17" fillId="0" borderId="10" xfId="0" applyFont="1" applyBorder="1" applyAlignment="1">
      <alignment horizontal="center" wrapText="1"/>
    </xf>
    <xf numFmtId="0" fontId="17" fillId="0" borderId="10" xfId="63" applyFont="1" applyBorder="1" applyAlignment="1">
      <alignment horizontal="center" wrapText="1"/>
      <protection/>
    </xf>
    <xf numFmtId="0" fontId="113" fillId="0" borderId="0" xfId="0" applyFont="1" applyAlignment="1">
      <alignment horizontal="center" vertical="center" wrapText="1"/>
    </xf>
    <xf numFmtId="0" fontId="96" fillId="33" borderId="0" xfId="0" applyFont="1" applyFill="1" applyAlignment="1">
      <alignment horizontal="center" vertical="center" wrapText="1"/>
    </xf>
    <xf numFmtId="0" fontId="72" fillId="0" borderId="0" xfId="0" applyFont="1" applyAlignment="1">
      <alignment horizontal="center" vertical="center" wrapText="1"/>
    </xf>
    <xf numFmtId="0" fontId="72" fillId="0" borderId="0" xfId="0" applyFont="1" applyFill="1" applyBorder="1" applyAlignment="1">
      <alignment horizontal="center" vertical="center" wrapText="1"/>
    </xf>
    <xf numFmtId="0" fontId="90" fillId="0" borderId="0" xfId="0" applyFont="1" applyFill="1" applyBorder="1" applyAlignment="1">
      <alignment horizontal="center" wrapText="1"/>
    </xf>
    <xf numFmtId="0" fontId="72" fillId="0" borderId="0" xfId="0" applyFont="1" applyFill="1" applyBorder="1" applyAlignment="1">
      <alignment horizontal="left" vertical="center" wrapText="1"/>
    </xf>
    <xf numFmtId="176" fontId="72" fillId="0" borderId="0" xfId="41" applyNumberFormat="1" applyFont="1" applyFill="1" applyBorder="1" applyAlignment="1">
      <alignment horizontal="center" vertical="center" wrapText="1"/>
    </xf>
    <xf numFmtId="0" fontId="72" fillId="0" borderId="0" xfId="0" applyFont="1" applyAlignment="1">
      <alignment wrapText="1"/>
    </xf>
    <xf numFmtId="49" fontId="100" fillId="36" borderId="10" xfId="0" applyNumberFormat="1" applyFont="1" applyFill="1" applyBorder="1" applyAlignment="1">
      <alignment horizontal="left" vertical="center" wrapText="1"/>
    </xf>
    <xf numFmtId="0" fontId="100" fillId="36"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72" fillId="0" borderId="10" xfId="0" applyFont="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horizontal="right" wrapText="1"/>
    </xf>
    <xf numFmtId="49" fontId="17" fillId="0" borderId="10" xfId="0" applyNumberFormat="1" applyFont="1" applyBorder="1" applyAlignment="1">
      <alignment wrapText="1"/>
    </xf>
    <xf numFmtId="176" fontId="8" fillId="0" borderId="10" xfId="41" applyNumberFormat="1" applyFont="1" applyBorder="1" applyAlignment="1">
      <alignment horizontal="center" wrapText="1"/>
    </xf>
    <xf numFmtId="49" fontId="17" fillId="0" borderId="10" xfId="0" applyNumberFormat="1" applyFont="1" applyBorder="1" applyAlignment="1">
      <alignment horizontal="center" wrapText="1"/>
    </xf>
    <xf numFmtId="49" fontId="114" fillId="35" borderId="10" xfId="0" applyNumberFormat="1" applyFont="1" applyFill="1" applyBorder="1" applyAlignment="1">
      <alignment horizontal="left" vertical="center" wrapText="1"/>
    </xf>
    <xf numFmtId="176" fontId="114" fillId="0" borderId="10" xfId="41" applyNumberFormat="1" applyFont="1" applyBorder="1" applyAlignment="1">
      <alignment horizontal="right" vertical="center" wrapText="1"/>
    </xf>
    <xf numFmtId="49" fontId="111" fillId="0" borderId="10" xfId="61" applyNumberFormat="1" applyFont="1" applyBorder="1" applyAlignment="1">
      <alignment horizontal="left" vertical="center" wrapText="1"/>
      <protection/>
    </xf>
    <xf numFmtId="0" fontId="17" fillId="0" borderId="10" xfId="0" applyFont="1" applyBorder="1" applyAlignment="1">
      <alignment horizontal="left" wrapText="1"/>
    </xf>
    <xf numFmtId="0" fontId="112" fillId="0" borderId="10" xfId="0" applyFont="1" applyBorder="1" applyAlignment="1">
      <alignment horizontal="center" wrapText="1"/>
    </xf>
    <xf numFmtId="0" fontId="17" fillId="0" borderId="10" xfId="0" applyFont="1" applyBorder="1" applyAlignment="1" quotePrefix="1">
      <alignment wrapText="1"/>
    </xf>
    <xf numFmtId="176" fontId="111" fillId="0" borderId="10" xfId="41" applyNumberFormat="1" applyFont="1" applyFill="1" applyBorder="1" applyAlignment="1">
      <alignment horizontal="right" vertical="center" wrapText="1"/>
    </xf>
    <xf numFmtId="0" fontId="111" fillId="0" borderId="10" xfId="0" applyFont="1" applyFill="1" applyBorder="1" applyAlignment="1" quotePrefix="1">
      <alignment horizontal="left" vertical="center" wrapText="1"/>
    </xf>
    <xf numFmtId="0" fontId="17" fillId="0" borderId="10" xfId="62" applyFont="1" applyFill="1" applyBorder="1" applyAlignment="1" quotePrefix="1">
      <alignment horizontal="center" vertical="center" wrapText="1"/>
      <protection/>
    </xf>
    <xf numFmtId="0" fontId="8" fillId="0" borderId="10" xfId="62" applyFont="1" applyFill="1" applyBorder="1" applyAlignment="1">
      <alignment horizontal="center" vertical="center" wrapText="1"/>
      <protection/>
    </xf>
    <xf numFmtId="176" fontId="8" fillId="0" borderId="10" xfId="41" applyNumberFormat="1" applyFont="1" applyFill="1" applyBorder="1" applyAlignment="1">
      <alignment horizontal="center" vertical="center" wrapText="1"/>
    </xf>
    <xf numFmtId="41" fontId="8" fillId="0" borderId="10" xfId="43" applyFont="1" applyFill="1" applyBorder="1" applyAlignment="1">
      <alignment horizontal="center" vertical="center" wrapText="1"/>
    </xf>
    <xf numFmtId="3" fontId="17" fillId="0" borderId="10" xfId="62" applyNumberFormat="1" applyFont="1" applyBorder="1" applyAlignment="1" quotePrefix="1">
      <alignment horizontal="center" vertical="center" wrapText="1"/>
      <protection/>
    </xf>
    <xf numFmtId="49" fontId="17" fillId="0" borderId="10" xfId="62" applyNumberFormat="1" applyFont="1" applyBorder="1" applyAlignment="1">
      <alignment vertical="center" wrapText="1"/>
      <protection/>
    </xf>
    <xf numFmtId="3" fontId="17" fillId="0" borderId="10" xfId="62" applyNumberFormat="1" applyFont="1" applyBorder="1" applyAlignment="1">
      <alignment horizontal="center" vertical="center" wrapText="1"/>
      <protection/>
    </xf>
    <xf numFmtId="0" fontId="111" fillId="0" borderId="10" xfId="62" applyFont="1" applyFill="1" applyBorder="1" applyAlignment="1">
      <alignment horizontal="center" vertical="center" wrapText="1"/>
      <protection/>
    </xf>
    <xf numFmtId="176" fontId="111" fillId="0" borderId="10" xfId="41" applyNumberFormat="1" applyFont="1" applyFill="1" applyBorder="1" applyAlignment="1">
      <alignment horizontal="center" vertical="center" wrapText="1"/>
    </xf>
    <xf numFmtId="41" fontId="111" fillId="0" borderId="10" xfId="43" applyFont="1" applyFill="1" applyBorder="1" applyAlignment="1">
      <alignment horizontal="center" vertical="center" wrapText="1"/>
    </xf>
    <xf numFmtId="3" fontId="111" fillId="0" borderId="10" xfId="62" applyNumberFormat="1" applyFont="1" applyBorder="1" applyAlignment="1" quotePrefix="1">
      <alignment horizontal="center" vertical="center" wrapText="1"/>
      <protection/>
    </xf>
    <xf numFmtId="0" fontId="111" fillId="0" borderId="10" xfId="0" applyFont="1" applyBorder="1" applyAlignment="1" quotePrefix="1">
      <alignment wrapText="1"/>
    </xf>
    <xf numFmtId="0" fontId="99" fillId="0" borderId="0" xfId="0" applyFont="1" applyAlignment="1">
      <alignment horizontal="center" vertical="center" wrapText="1"/>
    </xf>
    <xf numFmtId="49" fontId="99"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120" fillId="0" borderId="0" xfId="0" applyFont="1" applyAlignment="1">
      <alignment horizontal="center" vertical="center" wrapText="1"/>
    </xf>
    <xf numFmtId="0" fontId="105" fillId="33" borderId="0" xfId="0" applyFont="1" applyFill="1" applyBorder="1" applyAlignment="1">
      <alignment horizontal="center" vertical="center" wrapText="1"/>
    </xf>
    <xf numFmtId="0" fontId="105" fillId="33" borderId="0" xfId="0" applyFont="1" applyFill="1" applyAlignment="1">
      <alignment horizontal="center" vertical="center" wrapText="1"/>
    </xf>
    <xf numFmtId="0" fontId="106" fillId="0" borderId="0" xfId="0" applyFont="1" applyAlignment="1">
      <alignment horizontal="center" vertical="center" wrapText="1"/>
    </xf>
    <xf numFmtId="0" fontId="121" fillId="0" borderId="0" xfId="0" applyFont="1" applyAlignment="1">
      <alignment horizontal="center" vertical="center" wrapText="1"/>
    </xf>
    <xf numFmtId="0" fontId="103" fillId="0" borderId="0" xfId="0" applyFont="1" applyAlignment="1">
      <alignment horizontal="center" wrapText="1"/>
    </xf>
    <xf numFmtId="0" fontId="109" fillId="0" borderId="0" xfId="0" applyFont="1" applyAlignment="1">
      <alignment horizontal="center" vertical="center" wrapText="1"/>
    </xf>
    <xf numFmtId="0" fontId="0" fillId="0" borderId="0" xfId="0" applyAlignment="1">
      <alignment horizontal="center" vertical="center" wrapText="1"/>
    </xf>
    <xf numFmtId="176" fontId="94" fillId="0" borderId="0" xfId="41" applyNumberFormat="1" applyFont="1" applyAlignment="1">
      <alignment horizontal="center" vertical="center" wrapText="1"/>
    </xf>
    <xf numFmtId="176" fontId="72" fillId="0" borderId="0" xfId="41" applyNumberFormat="1" applyFont="1" applyAlignment="1">
      <alignment horizontal="center" vertical="center" wrapText="1"/>
    </xf>
    <xf numFmtId="49" fontId="72" fillId="0" borderId="0" xfId="0" applyNumberFormat="1" applyFont="1" applyAlignment="1">
      <alignment horizontal="left" vertical="center" wrapText="1"/>
    </xf>
    <xf numFmtId="0" fontId="5" fillId="0" borderId="0" xfId="0" applyFont="1" applyAlignment="1">
      <alignment/>
    </xf>
    <xf numFmtId="0" fontId="0" fillId="33" borderId="0" xfId="0" applyFill="1" applyAlignment="1">
      <alignment/>
    </xf>
    <xf numFmtId="0" fontId="2" fillId="35" borderId="10" xfId="0" applyFont="1" applyFill="1" applyBorder="1" applyAlignment="1">
      <alignment horizontal="left" vertical="center" wrapText="1"/>
    </xf>
    <xf numFmtId="0" fontId="111" fillId="0" borderId="10" xfId="0" applyFont="1" applyBorder="1" applyAlignment="1" quotePrefix="1">
      <alignment horizontal="left" wrapText="1"/>
    </xf>
    <xf numFmtId="0" fontId="111" fillId="0" borderId="10" xfId="0" applyFont="1" applyBorder="1" applyAlignment="1" quotePrefix="1">
      <alignment horizontal="left" vertical="center" wrapText="1"/>
    </xf>
    <xf numFmtId="49" fontId="95" fillId="35" borderId="10" xfId="0" applyNumberFormat="1" applyFont="1" applyFill="1" applyBorder="1" applyAlignment="1">
      <alignment horizontal="left" vertical="center" wrapText="1"/>
    </xf>
    <xf numFmtId="49" fontId="112" fillId="0" borderId="10" xfId="0" applyNumberFormat="1" applyFont="1" applyBorder="1" applyAlignment="1">
      <alignment horizontal="left" vertical="center" wrapText="1"/>
    </xf>
    <xf numFmtId="0" fontId="17" fillId="0" borderId="10" xfId="0" applyFont="1" applyBorder="1" applyAlignment="1" quotePrefix="1">
      <alignment horizontal="left" wrapText="1"/>
    </xf>
    <xf numFmtId="49" fontId="17" fillId="0" borderId="10" xfId="62" applyNumberFormat="1" applyFont="1" applyBorder="1" applyAlignment="1" quotePrefix="1">
      <alignment horizontal="left" vertical="center" wrapText="1"/>
      <protection/>
    </xf>
    <xf numFmtId="49" fontId="111" fillId="0" borderId="10" xfId="62" applyNumberFormat="1" applyFont="1" applyBorder="1" applyAlignment="1" quotePrefix="1">
      <alignment horizontal="left" vertical="center" wrapText="1"/>
      <protection/>
    </xf>
    <xf numFmtId="0" fontId="8" fillId="0" borderId="10" xfId="0" applyFont="1" applyFill="1" applyBorder="1" applyAlignment="1" quotePrefix="1">
      <alignment horizontal="left" vertical="center" wrapText="1"/>
    </xf>
    <xf numFmtId="49" fontId="17" fillId="0" borderId="10" xfId="62" applyNumberFormat="1" applyFont="1" applyBorder="1" applyAlignment="1">
      <alignment horizontal="left" vertical="center" wrapText="1"/>
      <protection/>
    </xf>
    <xf numFmtId="0" fontId="10" fillId="35" borderId="10" xfId="0" applyFont="1" applyFill="1" applyBorder="1" applyAlignment="1" quotePrefix="1">
      <alignment horizontal="left" vertical="center" wrapText="1"/>
    </xf>
    <xf numFmtId="49" fontId="16" fillId="35" borderId="10" xfId="62" applyNumberFormat="1" applyFont="1" applyFill="1" applyBorder="1" applyAlignment="1">
      <alignment horizontal="left" vertical="center" wrapText="1"/>
      <protection/>
    </xf>
    <xf numFmtId="49" fontId="8" fillId="35" borderId="10" xfId="62" applyNumberFormat="1" applyFont="1" applyFill="1" applyBorder="1" applyAlignment="1">
      <alignment horizontal="left" vertical="center" wrapText="1"/>
      <protection/>
    </xf>
    <xf numFmtId="49" fontId="93" fillId="35" borderId="10" xfId="0" applyNumberFormat="1" applyFont="1" applyFill="1" applyBorder="1" applyAlignment="1">
      <alignment horizontal="left" vertical="center" wrapText="1"/>
    </xf>
    <xf numFmtId="49" fontId="17" fillId="0" borderId="10" xfId="0" applyNumberFormat="1" applyFont="1" applyBorder="1" applyAlignment="1">
      <alignment horizontal="left" vertical="center" wrapText="1"/>
    </xf>
    <xf numFmtId="3" fontId="17" fillId="0" borderId="10" xfId="62" applyNumberFormat="1" applyFont="1" applyBorder="1" applyAlignment="1" quotePrefix="1">
      <alignment horizontal="left" vertical="center" wrapText="1"/>
      <protection/>
    </xf>
    <xf numFmtId="3" fontId="111" fillId="0" borderId="10" xfId="62" applyNumberFormat="1" applyFont="1" applyBorder="1" applyAlignment="1" quotePrefix="1">
      <alignment horizontal="left" vertical="center" wrapText="1"/>
      <protection/>
    </xf>
    <xf numFmtId="3" fontId="16" fillId="35" borderId="10" xfId="62" applyNumberFormat="1" applyFont="1" applyFill="1" applyBorder="1" applyAlignment="1" quotePrefix="1">
      <alignment horizontal="left" vertical="center" wrapText="1"/>
      <protection/>
    </xf>
    <xf numFmtId="3" fontId="8" fillId="35" borderId="10" xfId="62" applyNumberFormat="1" applyFont="1" applyFill="1" applyBorder="1" applyAlignment="1" quotePrefix="1">
      <alignment horizontal="left" vertical="center" wrapText="1"/>
      <protection/>
    </xf>
    <xf numFmtId="49" fontId="2" fillId="35" borderId="10" xfId="0" applyNumberFormat="1" applyFont="1" applyFill="1" applyBorder="1" applyAlignment="1">
      <alignment horizontal="left" vertical="center" wrapText="1"/>
    </xf>
    <xf numFmtId="0" fontId="4" fillId="34" borderId="14" xfId="0" applyFont="1" applyFill="1" applyBorder="1" applyAlignment="1">
      <alignment horizontal="left" vertical="center" wrapText="1"/>
    </xf>
    <xf numFmtId="0" fontId="17" fillId="0" borderId="10" xfId="62" applyFont="1" applyBorder="1" applyAlignment="1">
      <alignment horizontal="left" vertical="center" wrapText="1"/>
      <protection/>
    </xf>
    <xf numFmtId="0" fontId="16" fillId="35" borderId="10" xfId="62" applyFont="1" applyFill="1" applyBorder="1" applyAlignment="1">
      <alignment horizontal="left" vertical="center" wrapText="1"/>
      <protection/>
    </xf>
    <xf numFmtId="0" fontId="10" fillId="35" borderId="10" xfId="62" applyFont="1" applyFill="1" applyBorder="1" applyAlignment="1">
      <alignment horizontal="left" vertical="center" wrapText="1"/>
      <protection/>
    </xf>
    <xf numFmtId="0" fontId="93" fillId="35" borderId="10" xfId="0" applyFont="1" applyFill="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8" fillId="35" borderId="10" xfId="62" applyFont="1" applyFill="1" applyBorder="1" applyAlignment="1">
      <alignment horizontal="left" vertical="center" wrapText="1"/>
      <protection/>
    </xf>
    <xf numFmtId="176" fontId="17" fillId="0" borderId="10" xfId="41" applyNumberFormat="1" applyFont="1" applyBorder="1" applyAlignment="1">
      <alignment horizontal="left" vertical="center" wrapText="1"/>
    </xf>
    <xf numFmtId="0" fontId="114" fillId="35" borderId="10" xfId="61" applyFont="1" applyFill="1" applyBorder="1" applyAlignment="1">
      <alignment horizontal="left" vertical="center" wrapText="1"/>
      <protection/>
    </xf>
    <xf numFmtId="3" fontId="8" fillId="0" borderId="10" xfId="0" applyNumberFormat="1" applyFont="1" applyBorder="1" applyAlignment="1">
      <alignment horizontal="left" vertical="center" wrapText="1"/>
    </xf>
    <xf numFmtId="3" fontId="17" fillId="0" borderId="10" xfId="0" applyNumberFormat="1" applyFont="1" applyBorder="1" applyAlignment="1">
      <alignment horizontal="left" wrapText="1"/>
    </xf>
    <xf numFmtId="3" fontId="17" fillId="0" borderId="10" xfId="0" applyNumberFormat="1" applyFont="1" applyBorder="1" applyAlignment="1">
      <alignment horizontal="left" vertical="center" wrapText="1"/>
    </xf>
    <xf numFmtId="41" fontId="8" fillId="0" borderId="10" xfId="43" applyFont="1" applyFill="1" applyBorder="1" applyAlignment="1">
      <alignment horizontal="left" vertical="center" wrapText="1"/>
    </xf>
    <xf numFmtId="41" fontId="111" fillId="0" borderId="10" xfId="43" applyFont="1" applyFill="1" applyBorder="1" applyAlignment="1">
      <alignment horizontal="left" vertical="center" wrapText="1"/>
    </xf>
    <xf numFmtId="41" fontId="10" fillId="35" borderId="10" xfId="43" applyFont="1" applyFill="1" applyBorder="1" applyAlignment="1">
      <alignment horizontal="left" vertical="center" wrapText="1"/>
    </xf>
    <xf numFmtId="41" fontId="8" fillId="35" borderId="10" xfId="43" applyFont="1" applyFill="1" applyBorder="1" applyAlignment="1">
      <alignment horizontal="left" vertical="center" wrapText="1"/>
    </xf>
    <xf numFmtId="3" fontId="87" fillId="0" borderId="0" xfId="0" applyNumberFormat="1" applyFont="1" applyAlignment="1">
      <alignment horizontal="left" vertical="center" wrapText="1"/>
    </xf>
    <xf numFmtId="0" fontId="111" fillId="35" borderId="10" xfId="0" applyFont="1" applyFill="1" applyBorder="1" applyAlignment="1">
      <alignment horizontal="right"/>
    </xf>
    <xf numFmtId="0" fontId="108" fillId="35" borderId="10" xfId="0" applyFont="1" applyFill="1" applyBorder="1" applyAlignment="1">
      <alignment horizontal="left" vertical="center"/>
    </xf>
    <xf numFmtId="0" fontId="5" fillId="35" borderId="10" xfId="0" applyFont="1" applyFill="1" applyBorder="1" applyAlignment="1">
      <alignment horizontal="left" vertical="center"/>
    </xf>
    <xf numFmtId="0" fontId="6" fillId="35" borderId="10" xfId="0" applyFont="1" applyFill="1" applyBorder="1" applyAlignment="1">
      <alignment horizontal="left" vertical="center" wrapText="1"/>
    </xf>
    <xf numFmtId="0" fontId="5" fillId="33" borderId="10" xfId="0" applyFont="1" applyFill="1" applyBorder="1" applyAlignment="1">
      <alignment horizontal="left" vertical="center"/>
    </xf>
    <xf numFmtId="49" fontId="5" fillId="37" borderId="10" xfId="0" applyNumberFormat="1" applyFont="1" applyFill="1" applyBorder="1" applyAlignment="1" quotePrefix="1">
      <alignment horizontal="left" vertical="center" wrapText="1"/>
    </xf>
    <xf numFmtId="0" fontId="5" fillId="0" borderId="10" xfId="0" applyFont="1" applyBorder="1" applyAlignment="1">
      <alignment horizontal="left" vertical="center"/>
    </xf>
    <xf numFmtId="0" fontId="6" fillId="35" borderId="10" xfId="0" applyFont="1" applyFill="1" applyBorder="1" applyAlignment="1" applyProtection="1">
      <alignment horizontal="left" vertical="center" wrapText="1"/>
      <protection/>
    </xf>
    <xf numFmtId="0" fontId="91" fillId="0" borderId="10" xfId="0" applyFont="1" applyBorder="1" applyAlignment="1">
      <alignment horizontal="left" vertical="center" wrapText="1"/>
    </xf>
    <xf numFmtId="0" fontId="6" fillId="0" borderId="10" xfId="0" applyFont="1" applyFill="1" applyBorder="1" applyAlignment="1">
      <alignment horizontal="left"/>
    </xf>
    <xf numFmtId="176" fontId="111" fillId="0" borderId="10" xfId="41" applyNumberFormat="1" applyFont="1" applyFill="1" applyBorder="1" applyAlignment="1">
      <alignment horizontal="center" wrapText="1"/>
    </xf>
    <xf numFmtId="49" fontId="111" fillId="0" borderId="10" xfId="0" applyNumberFormat="1" applyFont="1" applyFill="1" applyBorder="1" applyAlignment="1">
      <alignment horizontal="left" wrapText="1"/>
    </xf>
    <xf numFmtId="49" fontId="111" fillId="0" borderId="10" xfId="0" applyNumberFormat="1" applyFont="1" applyFill="1" applyBorder="1" applyAlignment="1">
      <alignment horizontal="right" vertical="center" wrapText="1"/>
    </xf>
    <xf numFmtId="49" fontId="111" fillId="0" borderId="10" xfId="0" applyNumberFormat="1" applyFont="1" applyFill="1" applyBorder="1" applyAlignment="1">
      <alignment horizontal="center" vertical="center" wrapText="1"/>
    </xf>
    <xf numFmtId="49" fontId="114" fillId="0" borderId="10" xfId="0" applyNumberFormat="1" applyFont="1" applyFill="1" applyBorder="1" applyAlignment="1">
      <alignment horizontal="center" vertical="center" wrapText="1"/>
    </xf>
    <xf numFmtId="49" fontId="111" fillId="0" borderId="10" xfId="0" applyNumberFormat="1" applyFont="1" applyFill="1" applyBorder="1" applyAlignment="1">
      <alignment horizontal="left" vertical="center" wrapText="1"/>
    </xf>
    <xf numFmtId="0" fontId="15" fillId="0" borderId="15" xfId="63" applyFont="1" applyBorder="1">
      <alignment/>
      <protection/>
    </xf>
    <xf numFmtId="0" fontId="99" fillId="35" borderId="11" xfId="0" applyFont="1" applyFill="1" applyBorder="1" applyAlignment="1">
      <alignment horizontal="center" vertical="center" wrapText="1"/>
    </xf>
    <xf numFmtId="0" fontId="121" fillId="35" borderId="11" xfId="0" applyFont="1" applyFill="1" applyBorder="1" applyAlignment="1">
      <alignment horizontal="left" vertical="center" wrapText="1"/>
    </xf>
    <xf numFmtId="49" fontId="121" fillId="35" borderId="11" xfId="0" applyNumberFormat="1" applyFont="1" applyFill="1" applyBorder="1" applyAlignment="1">
      <alignment horizontal="left" vertical="center" wrapText="1"/>
    </xf>
    <xf numFmtId="0" fontId="121" fillId="35" borderId="11" xfId="0" applyFont="1" applyFill="1" applyBorder="1" applyAlignment="1">
      <alignment horizontal="center" vertical="center" wrapText="1"/>
    </xf>
    <xf numFmtId="176" fontId="100" fillId="35" borderId="11" xfId="41" applyNumberFormat="1" applyFont="1" applyFill="1" applyBorder="1" applyAlignment="1">
      <alignment horizontal="center" vertical="center" wrapText="1"/>
    </xf>
    <xf numFmtId="0" fontId="87" fillId="35" borderId="11" xfId="0" applyFont="1" applyFill="1" applyBorder="1" applyAlignment="1">
      <alignment horizontal="left" vertical="center" wrapText="1"/>
    </xf>
    <xf numFmtId="49" fontId="72" fillId="35" borderId="11" xfId="0" applyNumberFormat="1" applyFont="1" applyFill="1" applyBorder="1" applyAlignment="1">
      <alignment horizontal="left" vertical="center" wrapText="1"/>
    </xf>
    <xf numFmtId="49" fontId="121" fillId="35" borderId="11" xfId="0" applyNumberFormat="1" applyFont="1" applyFill="1" applyBorder="1" applyAlignment="1">
      <alignment horizontal="left" wrapText="1"/>
    </xf>
    <xf numFmtId="0" fontId="111" fillId="35" borderId="10" xfId="0" applyFont="1" applyFill="1" applyBorder="1" applyAlignment="1">
      <alignment horizontal="center" wrapText="1"/>
    </xf>
    <xf numFmtId="176" fontId="111" fillId="35" borderId="10" xfId="41" applyNumberFormat="1" applyFont="1" applyFill="1" applyBorder="1" applyAlignment="1">
      <alignment wrapText="1"/>
    </xf>
    <xf numFmtId="0" fontId="17" fillId="0" borderId="10" xfId="0" applyFont="1" applyFill="1" applyBorder="1" applyAlignment="1">
      <alignment horizontal="center" vertical="center" wrapText="1"/>
    </xf>
    <xf numFmtId="0" fontId="112" fillId="0" borderId="10" xfId="0" applyFont="1" applyFill="1" applyBorder="1" applyAlignment="1">
      <alignment horizontal="left" vertical="center" wrapText="1" shrinkToFit="1"/>
    </xf>
    <xf numFmtId="0" fontId="17" fillId="0" borderId="10" xfId="0" applyFont="1" applyFill="1" applyBorder="1" applyAlignment="1">
      <alignment horizontal="left" vertical="center" wrapText="1" shrinkToFit="1"/>
    </xf>
    <xf numFmtId="0" fontId="17" fillId="0" borderId="10" xfId="0" applyFont="1" applyFill="1" applyBorder="1" applyAlignment="1">
      <alignment horizontal="center" vertical="center" wrapText="1" shrinkToFit="1"/>
    </xf>
    <xf numFmtId="176" fontId="17" fillId="0" borderId="10" xfId="41"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49" fontId="17" fillId="0" borderId="10" xfId="0" applyNumberFormat="1" applyFont="1" applyFill="1" applyBorder="1" applyAlignment="1">
      <alignment horizontal="left" vertical="center" wrapText="1" shrinkToFit="1"/>
    </xf>
    <xf numFmtId="0" fontId="8" fillId="0" borderId="10" xfId="0" applyNumberFormat="1" applyFont="1" applyBorder="1" applyAlignment="1">
      <alignment horizontal="left" vertical="center" wrapText="1" shrinkToFit="1"/>
    </xf>
    <xf numFmtId="0" fontId="16" fillId="0" borderId="10" xfId="0" applyFont="1" applyBorder="1" applyAlignment="1">
      <alignment horizontal="center" wrapText="1"/>
    </xf>
    <xf numFmtId="183" fontId="8" fillId="0" borderId="10" xfId="0" applyNumberFormat="1" applyFont="1" applyBorder="1" applyAlignment="1">
      <alignment horizontal="left" vertical="center" wrapText="1"/>
    </xf>
    <xf numFmtId="0" fontId="17" fillId="0" borderId="10" xfId="63" applyFont="1" applyBorder="1" applyAlignment="1">
      <alignment horizontal="center" vertical="center" wrapText="1"/>
      <protection/>
    </xf>
    <xf numFmtId="0" fontId="17" fillId="37" borderId="10" xfId="0" applyFont="1" applyFill="1" applyBorder="1" applyAlignment="1">
      <alignment horizontal="center" vertical="center" wrapText="1"/>
    </xf>
    <xf numFmtId="0" fontId="17" fillId="0" borderId="10" xfId="0" applyFont="1" applyBorder="1" applyAlignment="1">
      <alignment vertical="top" wrapText="1"/>
    </xf>
    <xf numFmtId="176" fontId="17" fillId="37" borderId="10" xfId="41" applyNumberFormat="1" applyFont="1" applyFill="1" applyBorder="1" applyAlignment="1">
      <alignment horizontal="center" vertical="center" wrapText="1"/>
    </xf>
    <xf numFmtId="0" fontId="122" fillId="0" borderId="10" xfId="0" applyFont="1" applyBorder="1" applyAlignment="1">
      <alignment horizontal="center" vertical="center" wrapText="1"/>
    </xf>
    <xf numFmtId="176" fontId="122" fillId="0" borderId="10" xfId="41" applyNumberFormat="1" applyFont="1" applyBorder="1" applyAlignment="1">
      <alignment vertical="center" wrapText="1"/>
    </xf>
    <xf numFmtId="0" fontId="114" fillId="0" borderId="10" xfId="0" applyFont="1" applyBorder="1" applyAlignment="1">
      <alignment horizontal="center" vertical="center" wrapText="1"/>
    </xf>
    <xf numFmtId="0" fontId="8" fillId="0" borderId="10" xfId="63" applyFont="1" applyBorder="1" applyAlignment="1">
      <alignment horizontal="center" vertical="center" wrapText="1"/>
      <protection/>
    </xf>
    <xf numFmtId="0" fontId="17" fillId="0" borderId="10" xfId="63" applyFont="1" applyBorder="1" applyAlignment="1">
      <alignment vertical="center" wrapText="1"/>
      <protection/>
    </xf>
    <xf numFmtId="176" fontId="17" fillId="0" borderId="10" xfId="41" applyNumberFormat="1" applyFont="1" applyBorder="1" applyAlignment="1">
      <alignment horizontal="right" vertical="center" wrapText="1"/>
    </xf>
    <xf numFmtId="0" fontId="17" fillId="0" borderId="10" xfId="63" applyFont="1" applyBorder="1" applyAlignment="1">
      <alignment horizontal="left" vertical="center" wrapText="1"/>
      <protection/>
    </xf>
    <xf numFmtId="49" fontId="17" fillId="39" borderId="10" xfId="63" applyNumberFormat="1" applyFont="1" applyFill="1" applyBorder="1" applyAlignment="1">
      <alignment horizontal="center" vertical="center" wrapText="1"/>
      <protection/>
    </xf>
    <xf numFmtId="0" fontId="114" fillId="0" borderId="10" xfId="0" applyFont="1" applyBorder="1" applyAlignment="1">
      <alignment vertical="center" wrapText="1"/>
    </xf>
    <xf numFmtId="0" fontId="123" fillId="0" borderId="10" xfId="0" applyFont="1" applyBorder="1" applyAlignment="1">
      <alignment wrapText="1"/>
    </xf>
    <xf numFmtId="0" fontId="112" fillId="0" borderId="10" xfId="0" applyFont="1" applyBorder="1" applyAlignment="1">
      <alignment horizontal="right" wrapText="1"/>
    </xf>
    <xf numFmtId="0" fontId="112" fillId="0" borderId="10" xfId="0" applyFont="1" applyBorder="1" applyAlignment="1">
      <alignment wrapText="1"/>
    </xf>
    <xf numFmtId="0" fontId="8" fillId="35" borderId="10" xfId="0" applyFont="1" applyFill="1" applyBorder="1" applyAlignment="1">
      <alignment horizontal="left" vertical="center" wrapText="1"/>
    </xf>
    <xf numFmtId="3" fontId="111" fillId="35" borderId="10" xfId="0" applyNumberFormat="1" applyFont="1" applyFill="1" applyBorder="1" applyAlignment="1">
      <alignment horizontal="center" vertical="center" wrapText="1"/>
    </xf>
    <xf numFmtId="49" fontId="8" fillId="35" borderId="10" xfId="0" applyNumberFormat="1" applyFont="1" applyFill="1" applyBorder="1" applyAlignment="1">
      <alignment horizontal="left" vertical="center" wrapText="1"/>
    </xf>
    <xf numFmtId="0" fontId="124" fillId="0" borderId="10" xfId="0" applyFont="1" applyBorder="1" applyAlignment="1">
      <alignment wrapText="1"/>
    </xf>
    <xf numFmtId="3" fontId="111" fillId="0" borderId="10" xfId="0" applyNumberFormat="1" applyFont="1" applyBorder="1" applyAlignment="1">
      <alignment horizontal="left" vertical="center" wrapText="1"/>
    </xf>
    <xf numFmtId="0" fontId="17" fillId="0" borderId="10" xfId="0" applyFont="1" applyBorder="1" applyAlignment="1" quotePrefix="1">
      <alignment horizontal="left" vertical="center" wrapText="1"/>
    </xf>
    <xf numFmtId="0" fontId="114" fillId="33" borderId="10" xfId="0" applyFont="1" applyFill="1" applyBorder="1" applyAlignment="1">
      <alignment horizontal="left" vertical="center" wrapText="1"/>
    </xf>
    <xf numFmtId="49" fontId="111" fillId="35" borderId="10" xfId="0" applyNumberFormat="1" applyFont="1" applyFill="1" applyBorder="1" applyAlignment="1">
      <alignment horizontal="left" vertical="center" wrapText="1"/>
    </xf>
    <xf numFmtId="16" fontId="111" fillId="33" borderId="10" xfId="0" applyNumberFormat="1" applyFont="1" applyFill="1" applyBorder="1" applyAlignment="1">
      <alignment horizontal="center" vertical="center" wrapText="1"/>
    </xf>
    <xf numFmtId="49" fontId="111" fillId="33" borderId="10" xfId="0" applyNumberFormat="1" applyFont="1" applyFill="1" applyBorder="1" applyAlignment="1">
      <alignment horizontal="left" vertical="center" wrapText="1"/>
    </xf>
    <xf numFmtId="49" fontId="111" fillId="0" borderId="10" xfId="0" applyNumberFormat="1" applyFont="1" applyBorder="1" applyAlignment="1">
      <alignment horizontal="left" vertical="center" wrapText="1"/>
    </xf>
    <xf numFmtId="3" fontId="114" fillId="35" borderId="10"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0" fontId="10" fillId="33" borderId="10" xfId="0" applyFont="1" applyFill="1" applyBorder="1" applyAlignment="1">
      <alignment horizontal="left" vertical="center" wrapText="1"/>
    </xf>
    <xf numFmtId="0" fontId="122" fillId="0" borderId="10" xfId="0" applyFont="1" applyBorder="1" applyAlignment="1">
      <alignment horizontal="left" vertical="center" wrapText="1"/>
    </xf>
    <xf numFmtId="3" fontId="122" fillId="0" borderId="10" xfId="0" applyNumberFormat="1" applyFont="1" applyBorder="1" applyAlignment="1">
      <alignment horizontal="center" vertical="center" wrapText="1"/>
    </xf>
    <xf numFmtId="3" fontId="8" fillId="0" borderId="10" xfId="0" applyNumberFormat="1" applyFont="1" applyBorder="1" applyAlignment="1">
      <alignment vertical="center" wrapText="1"/>
    </xf>
    <xf numFmtId="3" fontId="8" fillId="0" borderId="10" xfId="0" applyNumberFormat="1" applyFont="1" applyBorder="1" applyAlignment="1">
      <alignment horizontal="right" wrapText="1"/>
    </xf>
    <xf numFmtId="0" fontId="8" fillId="0" borderId="10" xfId="0" applyFont="1" applyBorder="1" applyAlignment="1">
      <alignment horizontal="right" vertical="center" wrapText="1"/>
    </xf>
    <xf numFmtId="0" fontId="19" fillId="0" borderId="10" xfId="56" applyFont="1" applyBorder="1" applyAlignment="1">
      <alignment horizontal="left" wrapText="1"/>
    </xf>
    <xf numFmtId="0" fontId="19" fillId="0" borderId="10" xfId="56" applyFont="1" applyFill="1" applyBorder="1" applyAlignment="1">
      <alignment horizontal="left" wrapText="1"/>
    </xf>
    <xf numFmtId="49" fontId="111" fillId="0" borderId="10" xfId="0" applyNumberFormat="1" applyFont="1" applyBorder="1" applyAlignment="1">
      <alignment horizontal="right" wrapText="1"/>
    </xf>
    <xf numFmtId="49" fontId="111" fillId="0" borderId="10" xfId="0" applyNumberFormat="1" applyFont="1" applyBorder="1" applyAlignment="1" quotePrefix="1">
      <alignment wrapText="1"/>
    </xf>
    <xf numFmtId="0" fontId="8" fillId="0" borderId="10" xfId="60" applyFont="1" applyBorder="1" applyAlignment="1">
      <alignment horizontal="left" wrapText="1"/>
      <protection/>
    </xf>
    <xf numFmtId="0" fontId="8" fillId="0" borderId="10" xfId="60" applyFont="1" applyBorder="1" applyAlignment="1">
      <alignment wrapText="1"/>
      <protection/>
    </xf>
    <xf numFmtId="3" fontId="8" fillId="0" borderId="10" xfId="60" applyNumberFormat="1" applyFont="1" applyBorder="1" applyAlignment="1" quotePrefix="1">
      <alignment wrapText="1"/>
      <protection/>
    </xf>
    <xf numFmtId="0" fontId="8" fillId="0" borderId="10" xfId="60" applyFont="1" applyBorder="1" applyAlignment="1" quotePrefix="1">
      <alignment horizontal="right" wrapText="1"/>
      <protection/>
    </xf>
    <xf numFmtId="0" fontId="122" fillId="0" borderId="10" xfId="0" applyFont="1" applyBorder="1" applyAlignment="1">
      <alignment wrapText="1"/>
    </xf>
    <xf numFmtId="49" fontId="111" fillId="0" borderId="10" xfId="0" applyNumberFormat="1" applyFont="1" applyBorder="1" applyAlignment="1" quotePrefix="1">
      <alignment horizontal="right" wrapText="1"/>
    </xf>
    <xf numFmtId="3" fontId="111" fillId="33" borderId="10" xfId="0" applyNumberFormat="1" applyFont="1" applyFill="1" applyBorder="1" applyAlignment="1">
      <alignment wrapText="1"/>
    </xf>
    <xf numFmtId="49" fontId="111" fillId="33" borderId="10" xfId="0" applyNumberFormat="1" applyFont="1" applyFill="1" applyBorder="1" applyAlignment="1" quotePrefix="1">
      <alignment horizontal="right" wrapText="1"/>
    </xf>
    <xf numFmtId="49" fontId="111" fillId="33" borderId="10" xfId="0" applyNumberFormat="1" applyFont="1" applyFill="1" applyBorder="1" applyAlignment="1">
      <alignment horizontal="right" wrapText="1"/>
    </xf>
    <xf numFmtId="3" fontId="111" fillId="0" borderId="10" xfId="0" applyNumberFormat="1" applyFont="1" applyBorder="1" applyAlignment="1">
      <alignment horizontal="right" vertical="center" wrapText="1"/>
    </xf>
    <xf numFmtId="3" fontId="17" fillId="0" borderId="10" xfId="0" applyNumberFormat="1" applyFont="1" applyBorder="1" applyAlignment="1">
      <alignment horizontal="right" wrapText="1"/>
    </xf>
    <xf numFmtId="0" fontId="17" fillId="0" borderId="10" xfId="0" applyFont="1" applyBorder="1" applyAlignment="1">
      <alignment horizontal="right" vertical="center" wrapText="1"/>
    </xf>
    <xf numFmtId="0" fontId="125" fillId="0" borderId="10" xfId="56" applyFont="1" applyBorder="1" applyAlignment="1">
      <alignment horizontal="left" wrapText="1"/>
    </xf>
    <xf numFmtId="0" fontId="17" fillId="0" borderId="10" xfId="0" applyFont="1" applyFill="1" applyBorder="1" applyAlignment="1">
      <alignment horizontal="right" vertical="center" wrapText="1"/>
    </xf>
    <xf numFmtId="0" fontId="125" fillId="0" borderId="10" xfId="56" applyFont="1" applyFill="1" applyBorder="1" applyAlignment="1">
      <alignment horizontal="left" wrapText="1"/>
    </xf>
    <xf numFmtId="49" fontId="8" fillId="0" borderId="10" xfId="0" applyNumberFormat="1" applyFont="1" applyBorder="1" applyAlignment="1">
      <alignment horizontal="right" wrapText="1"/>
    </xf>
    <xf numFmtId="0" fontId="8" fillId="0" borderId="10" xfId="60" applyFont="1" applyBorder="1" applyAlignment="1">
      <alignment horizontal="center" wrapText="1"/>
      <protection/>
    </xf>
    <xf numFmtId="3" fontId="8" fillId="0" borderId="10" xfId="60" applyNumberFormat="1" applyFont="1" applyBorder="1" applyAlignment="1" quotePrefix="1">
      <alignment horizontal="right" wrapText="1"/>
      <protection/>
    </xf>
    <xf numFmtId="0" fontId="112" fillId="0" borderId="10" xfId="0" applyFont="1" applyFill="1" applyBorder="1" applyAlignment="1">
      <alignment wrapText="1"/>
    </xf>
    <xf numFmtId="0" fontId="112" fillId="0" borderId="10" xfId="60" applyFont="1" applyBorder="1" applyAlignment="1">
      <alignment horizontal="center" wrapText="1"/>
      <protection/>
    </xf>
    <xf numFmtId="0" fontId="8" fillId="0" borderId="10" xfId="0" applyFont="1" applyBorder="1" applyAlignment="1" quotePrefix="1">
      <alignment wrapText="1"/>
    </xf>
    <xf numFmtId="0" fontId="8" fillId="0" borderId="10" xfId="0" applyFont="1" applyFill="1" applyBorder="1" applyAlignment="1">
      <alignment wrapText="1"/>
    </xf>
    <xf numFmtId="0" fontId="8" fillId="0" borderId="10" xfId="60" applyFont="1" applyFill="1" applyBorder="1" applyAlignment="1">
      <alignment horizontal="center" wrapText="1"/>
      <protection/>
    </xf>
    <xf numFmtId="0" fontId="8" fillId="0" borderId="10" xfId="0" applyFont="1" applyFill="1" applyBorder="1" applyAlignment="1" quotePrefix="1">
      <alignment horizontal="right" wrapText="1"/>
    </xf>
    <xf numFmtId="0" fontId="126" fillId="0" borderId="10" xfId="0" applyFont="1" applyBorder="1" applyAlignment="1">
      <alignment wrapText="1"/>
    </xf>
    <xf numFmtId="185" fontId="111" fillId="0" borderId="10" xfId="0" applyNumberFormat="1" applyFont="1" applyBorder="1" applyAlignment="1">
      <alignment wrapText="1"/>
    </xf>
    <xf numFmtId="49" fontId="112" fillId="0" borderId="10" xfId="0" applyNumberFormat="1" applyFont="1" applyBorder="1" applyAlignment="1">
      <alignment horizontal="right" wrapText="1"/>
    </xf>
    <xf numFmtId="3" fontId="111" fillId="0" borderId="10" xfId="0" applyNumberFormat="1" applyFont="1" applyBorder="1" applyAlignment="1">
      <alignment horizontal="right" wrapText="1"/>
    </xf>
    <xf numFmtId="3" fontId="8" fillId="37" borderId="10" xfId="0" applyNumberFormat="1" applyFont="1" applyFill="1" applyBorder="1" applyAlignment="1">
      <alignment wrapText="1"/>
    </xf>
    <xf numFmtId="176" fontId="8" fillId="33" borderId="10" xfId="0" applyNumberFormat="1" applyFont="1" applyFill="1" applyBorder="1" applyAlignment="1">
      <alignment/>
    </xf>
    <xf numFmtId="3" fontId="8" fillId="35" borderId="10" xfId="0" applyNumberFormat="1" applyFont="1" applyFill="1" applyBorder="1" applyAlignment="1">
      <alignment/>
    </xf>
    <xf numFmtId="49" fontId="10" fillId="35" borderId="10" xfId="0" applyNumberFormat="1" applyFont="1" applyFill="1" applyBorder="1" applyAlignment="1">
      <alignment horizontal="left" vertical="center" wrapText="1"/>
    </xf>
    <xf numFmtId="49" fontId="10" fillId="35" borderId="10" xfId="0" applyNumberFormat="1" applyFont="1" applyFill="1" applyBorder="1" applyAlignment="1">
      <alignment horizontal="left" wrapText="1"/>
    </xf>
    <xf numFmtId="1" fontId="8" fillId="33" borderId="10" xfId="0" applyNumberFormat="1" applyFont="1" applyFill="1" applyBorder="1" applyAlignment="1">
      <alignment horizontal="center" vertical="center"/>
    </xf>
    <xf numFmtId="176" fontId="8" fillId="33" borderId="10" xfId="41" applyNumberFormat="1" applyFont="1" applyFill="1" applyBorder="1" applyAlignment="1">
      <alignment/>
    </xf>
    <xf numFmtId="0" fontId="10" fillId="0" borderId="10" xfId="0" applyFont="1" applyBorder="1" applyAlignment="1">
      <alignment/>
    </xf>
    <xf numFmtId="0" fontId="8" fillId="35" borderId="10" xfId="0" applyFont="1" applyFill="1" applyBorder="1" applyAlignment="1">
      <alignment wrapText="1"/>
    </xf>
    <xf numFmtId="3" fontId="10" fillId="35" borderId="10" xfId="0" applyNumberFormat="1" applyFont="1" applyFill="1" applyBorder="1" applyAlignment="1">
      <alignment horizontal="left" vertical="center" wrapText="1"/>
    </xf>
    <xf numFmtId="3" fontId="111" fillId="35" borderId="10" xfId="0" applyNumberFormat="1" applyFont="1" applyFill="1" applyBorder="1" applyAlignment="1">
      <alignment/>
    </xf>
    <xf numFmtId="0" fontId="111" fillId="33" borderId="10" xfId="0" applyFont="1" applyFill="1" applyBorder="1" applyAlignment="1">
      <alignment horizontal="center" vertical="center"/>
    </xf>
    <xf numFmtId="0" fontId="8" fillId="37" borderId="10" xfId="0" applyFont="1" applyFill="1" applyBorder="1" applyAlignment="1" quotePrefix="1">
      <alignment horizontal="left" vertical="center" wrapText="1"/>
    </xf>
    <xf numFmtId="0" fontId="8" fillId="33" borderId="10" xfId="0" applyFont="1" applyFill="1" applyBorder="1" applyAlignment="1">
      <alignment vertical="center"/>
    </xf>
    <xf numFmtId="3" fontId="8" fillId="33" borderId="10" xfId="0" applyNumberFormat="1" applyFont="1" applyFill="1" applyBorder="1" applyAlignment="1">
      <alignment/>
    </xf>
    <xf numFmtId="3" fontId="8" fillId="33" borderId="10" xfId="0" applyNumberFormat="1" applyFont="1" applyFill="1" applyBorder="1" applyAlignment="1">
      <alignment horizontal="left" vertical="center" wrapText="1"/>
    </xf>
    <xf numFmtId="0" fontId="17" fillId="0" borderId="10" xfId="0" applyFont="1" applyBorder="1" applyAlignment="1">
      <alignment horizontal="center"/>
    </xf>
    <xf numFmtId="0" fontId="17" fillId="37" borderId="10" xfId="0" applyFont="1" applyFill="1" applyBorder="1" applyAlignment="1">
      <alignment horizontal="left" vertical="center" wrapText="1"/>
    </xf>
    <xf numFmtId="3" fontId="17" fillId="37" borderId="10" xfId="0" applyNumberFormat="1" applyFont="1" applyFill="1" applyBorder="1" applyAlignment="1">
      <alignment horizontal="center" vertical="center" wrapText="1"/>
    </xf>
    <xf numFmtId="1" fontId="17" fillId="37" borderId="10" xfId="0" applyNumberFormat="1" applyFont="1" applyFill="1" applyBorder="1" applyAlignment="1">
      <alignment horizontal="center" vertical="center" wrapText="1"/>
    </xf>
    <xf numFmtId="0" fontId="17" fillId="0" borderId="10" xfId="0" applyFont="1" applyBorder="1" applyAlignment="1">
      <alignment/>
    </xf>
    <xf numFmtId="0" fontId="110" fillId="35" borderId="16" xfId="0" applyFont="1" applyFill="1" applyBorder="1" applyAlignment="1">
      <alignment/>
    </xf>
    <xf numFmtId="0" fontId="0" fillId="0" borderId="16" xfId="0" applyFont="1" applyBorder="1" applyAlignment="1">
      <alignment/>
    </xf>
    <xf numFmtId="0" fontId="16" fillId="40" borderId="17" xfId="63" applyNumberFormat="1" applyFont="1" applyFill="1" applyBorder="1" applyAlignment="1" quotePrefix="1">
      <alignment horizontal="center" vertical="center"/>
      <protection/>
    </xf>
    <xf numFmtId="0" fontId="15" fillId="0" borderId="17" xfId="63" applyFont="1" applyBorder="1" applyAlignment="1">
      <alignment horizontal="center" vertical="center" wrapText="1"/>
      <protection/>
    </xf>
    <xf numFmtId="49" fontId="8" fillId="35" borderId="10" xfId="0" applyNumberFormat="1" applyFont="1" applyFill="1" applyBorder="1" applyAlignment="1">
      <alignment/>
    </xf>
    <xf numFmtId="0" fontId="95" fillId="35" borderId="10" xfId="0" applyFont="1" applyFill="1" applyBorder="1" applyAlignment="1">
      <alignment horizontal="center" vertical="center" wrapText="1"/>
    </xf>
    <xf numFmtId="176" fontId="95" fillId="35" borderId="10" xfId="41" applyNumberFormat="1" applyFont="1" applyFill="1" applyBorder="1" applyAlignment="1">
      <alignment wrapText="1"/>
    </xf>
    <xf numFmtId="176" fontId="17" fillId="0" borderId="10" xfId="41" applyNumberFormat="1" applyFont="1" applyBorder="1" applyAlignment="1">
      <alignment/>
    </xf>
    <xf numFmtId="0" fontId="17" fillId="0" borderId="10" xfId="0" applyFont="1" applyBorder="1" applyAlignment="1">
      <alignment vertical="center"/>
    </xf>
    <xf numFmtId="3" fontId="111" fillId="0" borderId="10" xfId="0" applyNumberFormat="1" applyFont="1" applyFill="1" applyBorder="1" applyAlignment="1">
      <alignment horizontal="left" vertical="center" wrapText="1"/>
    </xf>
    <xf numFmtId="3" fontId="111" fillId="0" borderId="10" xfId="0" applyNumberFormat="1" applyFont="1" applyFill="1" applyBorder="1" applyAlignment="1">
      <alignment/>
    </xf>
    <xf numFmtId="49" fontId="111" fillId="0" borderId="10" xfId="0" applyNumberFormat="1" applyFont="1" applyFill="1" applyBorder="1" applyAlignment="1">
      <alignment horizontal="left" vertical="top" wrapText="1"/>
    </xf>
    <xf numFmtId="49" fontId="114" fillId="0" borderId="10" xfId="0" applyNumberFormat="1" applyFont="1" applyFill="1" applyBorder="1" applyAlignment="1">
      <alignment horizontal="center" vertical="center"/>
    </xf>
    <xf numFmtId="49" fontId="114" fillId="35" borderId="10" xfId="61" applyNumberFormat="1" applyFont="1" applyFill="1" applyBorder="1" applyAlignment="1">
      <alignment horizontal="left" vertical="center" wrapText="1"/>
      <protection/>
    </xf>
    <xf numFmtId="176" fontId="111" fillId="33" borderId="10" xfId="41" applyNumberFormat="1" applyFont="1" applyFill="1" applyBorder="1" applyAlignment="1">
      <alignment/>
    </xf>
    <xf numFmtId="0" fontId="111" fillId="33" borderId="10" xfId="0" applyFont="1" applyFill="1" applyBorder="1" applyAlignment="1" quotePrefix="1">
      <alignment horizontal="left" vertical="center" wrapText="1"/>
    </xf>
    <xf numFmtId="3" fontId="111" fillId="33" borderId="10" xfId="0" applyNumberFormat="1" applyFont="1" applyFill="1" applyBorder="1" applyAlignment="1" quotePrefix="1">
      <alignment horizontal="left" vertical="center" wrapText="1"/>
    </xf>
    <xf numFmtId="14" fontId="111" fillId="0" borderId="10" xfId="0" applyNumberFormat="1" applyFont="1" applyBorder="1" applyAlignment="1">
      <alignment horizontal="justify" vertical="center" wrapText="1"/>
    </xf>
    <xf numFmtId="3" fontId="114" fillId="33" borderId="10" xfId="0" applyNumberFormat="1" applyFont="1" applyFill="1" applyBorder="1" applyAlignment="1" quotePrefix="1">
      <alignment horizontal="left" vertical="center" wrapText="1"/>
    </xf>
    <xf numFmtId="0" fontId="8" fillId="0" borderId="10" xfId="63" applyFont="1" applyBorder="1" applyAlignment="1">
      <alignment horizontal="center" vertical="center"/>
      <protection/>
    </xf>
    <xf numFmtId="0" fontId="17" fillId="39" borderId="10" xfId="63" applyFont="1" applyFill="1" applyBorder="1" applyAlignment="1">
      <alignment horizontal="left" vertical="center" wrapText="1"/>
      <protection/>
    </xf>
    <xf numFmtId="3" fontId="17" fillId="0" borderId="10" xfId="63" applyNumberFormat="1" applyFont="1" applyBorder="1" applyAlignment="1">
      <alignment wrapText="1"/>
      <protection/>
    </xf>
    <xf numFmtId="49" fontId="17" fillId="39" borderId="10" xfId="63" applyNumberFormat="1" applyFont="1" applyFill="1" applyBorder="1" applyAlignment="1">
      <alignment horizontal="left" vertical="center" wrapText="1"/>
      <protection/>
    </xf>
    <xf numFmtId="0" fontId="17" fillId="40" borderId="10" xfId="63" applyNumberFormat="1" applyFont="1" applyFill="1" applyBorder="1" applyAlignment="1" quotePrefix="1">
      <alignment horizontal="center" vertical="center"/>
      <protection/>
    </xf>
    <xf numFmtId="0" fontId="17" fillId="39" borderId="10" xfId="63" applyFont="1" applyFill="1" applyBorder="1" applyAlignment="1">
      <alignment vertical="center" wrapText="1"/>
      <protection/>
    </xf>
    <xf numFmtId="176" fontId="112" fillId="0" borderId="10" xfId="41" applyNumberFormat="1" applyFont="1" applyBorder="1" applyAlignment="1">
      <alignment wrapText="1"/>
    </xf>
    <xf numFmtId="49" fontId="114" fillId="33" borderId="10" xfId="0" applyNumberFormat="1" applyFont="1" applyFill="1" applyBorder="1" applyAlignment="1">
      <alignment horizontal="left" vertical="center" wrapText="1"/>
    </xf>
    <xf numFmtId="0" fontId="111" fillId="35" borderId="10" xfId="0" applyFont="1" applyFill="1" applyBorder="1" applyAlignment="1">
      <alignment horizontal="left" wrapText="1"/>
    </xf>
    <xf numFmtId="0" fontId="17" fillId="0" borderId="10" xfId="0" applyFont="1" applyFill="1" applyBorder="1" applyAlignment="1" quotePrefix="1">
      <alignment horizontal="left" vertical="center" wrapText="1" shrinkToFit="1"/>
    </xf>
    <xf numFmtId="49" fontId="17" fillId="0" borderId="10" xfId="0" applyNumberFormat="1" applyFont="1" applyBorder="1" applyAlignment="1">
      <alignment horizontal="left" wrapText="1"/>
    </xf>
    <xf numFmtId="49" fontId="8" fillId="0" borderId="10" xfId="0" applyNumberFormat="1" applyFont="1" applyBorder="1" applyAlignment="1">
      <alignment horizontal="left" vertical="center" wrapText="1"/>
    </xf>
    <xf numFmtId="49" fontId="17" fillId="0" borderId="10" xfId="63" applyNumberFormat="1" applyFont="1" applyBorder="1" applyAlignment="1">
      <alignment horizontal="left" vertical="center" wrapText="1"/>
      <protection/>
    </xf>
    <xf numFmtId="0" fontId="17" fillId="0" borderId="10" xfId="0" applyFont="1" applyBorder="1" applyAlignment="1">
      <alignment horizontal="left" vertical="top" wrapText="1"/>
    </xf>
    <xf numFmtId="0" fontId="111" fillId="0" borderId="10" xfId="0" applyNumberFormat="1" applyFont="1" applyFill="1" applyBorder="1" applyAlignment="1">
      <alignment horizontal="left" vertical="center" wrapText="1"/>
    </xf>
    <xf numFmtId="3" fontId="114" fillId="0" borderId="10" xfId="0" applyNumberFormat="1" applyFont="1" applyBorder="1" applyAlignment="1">
      <alignment horizontal="left" vertical="center" wrapText="1"/>
    </xf>
    <xf numFmtId="0" fontId="111" fillId="0" borderId="10" xfId="0" applyFont="1" applyFill="1" applyBorder="1" applyAlignment="1" quotePrefix="1">
      <alignment horizontal="left" wrapText="1"/>
    </xf>
    <xf numFmtId="49" fontId="111" fillId="0" borderId="10" xfId="0" applyNumberFormat="1" applyFont="1" applyBorder="1" applyAlignment="1">
      <alignment horizontal="left" wrapText="1"/>
    </xf>
    <xf numFmtId="49" fontId="111" fillId="0" borderId="10" xfId="0" applyNumberFormat="1" applyFont="1" applyBorder="1" applyAlignment="1" quotePrefix="1">
      <alignment horizontal="left" wrapText="1"/>
    </xf>
    <xf numFmtId="0" fontId="8" fillId="0" borderId="10" xfId="60" applyFont="1" applyBorder="1" applyAlignment="1" quotePrefix="1">
      <alignment horizontal="left" wrapText="1"/>
      <protection/>
    </xf>
    <xf numFmtId="0" fontId="111" fillId="33" borderId="10" xfId="56" applyFont="1" applyFill="1" applyBorder="1" applyAlignment="1" quotePrefix="1">
      <alignment horizontal="left" wrapText="1"/>
    </xf>
    <xf numFmtId="49" fontId="111" fillId="33" borderId="10" xfId="0" applyNumberFormat="1" applyFont="1" applyFill="1" applyBorder="1" applyAlignment="1" quotePrefix="1">
      <alignment horizontal="left" wrapText="1"/>
    </xf>
    <xf numFmtId="49" fontId="127" fillId="33" borderId="10" xfId="56" applyNumberFormat="1" applyFont="1" applyFill="1" applyBorder="1" applyAlignment="1" quotePrefix="1">
      <alignment horizontal="left" wrapText="1"/>
    </xf>
    <xf numFmtId="49" fontId="111" fillId="0" borderId="10" xfId="0" applyNumberFormat="1" applyFont="1" applyBorder="1" applyAlignment="1" quotePrefix="1">
      <alignment horizontal="left" vertical="center" wrapText="1"/>
    </xf>
    <xf numFmtId="49" fontId="111" fillId="33" borderId="10" xfId="0" applyNumberFormat="1" applyFont="1" applyFill="1" applyBorder="1" applyAlignment="1">
      <alignment horizontal="left" wrapText="1"/>
    </xf>
    <xf numFmtId="49" fontId="8" fillId="0" borderId="10" xfId="0" applyNumberFormat="1" applyFont="1" applyBorder="1" applyAlignment="1" quotePrefix="1">
      <alignment horizontal="left" wrapText="1"/>
    </xf>
    <xf numFmtId="49" fontId="8" fillId="0" borderId="10" xfId="0" applyNumberFormat="1" applyFont="1" applyBorder="1" applyAlignment="1">
      <alignment horizontal="left" wrapText="1"/>
    </xf>
    <xf numFmtId="0" fontId="112" fillId="0" borderId="10" xfId="0" applyFont="1" applyBorder="1" applyAlignment="1">
      <alignment horizontal="left" wrapText="1"/>
    </xf>
    <xf numFmtId="0" fontId="112" fillId="0" borderId="10" xfId="0" applyFont="1" applyBorder="1" applyAlignment="1" quotePrefix="1">
      <alignment horizontal="left" wrapText="1"/>
    </xf>
    <xf numFmtId="0" fontId="8" fillId="0" borderId="10" xfId="0" applyFont="1" applyBorder="1" applyAlignment="1" quotePrefix="1">
      <alignment horizontal="left" wrapText="1"/>
    </xf>
    <xf numFmtId="49" fontId="126" fillId="0" borderId="10" xfId="0" applyNumberFormat="1" applyFont="1" applyBorder="1" applyAlignment="1" quotePrefix="1">
      <alignment horizontal="left" wrapText="1"/>
    </xf>
    <xf numFmtId="49" fontId="111" fillId="0" borderId="10" xfId="0" applyNumberFormat="1" applyFont="1" applyFill="1" applyBorder="1" applyAlignment="1" quotePrefix="1">
      <alignment horizontal="left" wrapText="1"/>
    </xf>
    <xf numFmtId="3" fontId="111" fillId="0" borderId="10" xfId="0" applyNumberFormat="1" applyFont="1" applyBorder="1" applyAlignment="1">
      <alignment horizontal="left" wrapText="1"/>
    </xf>
    <xf numFmtId="49" fontId="112" fillId="0" borderId="10" xfId="0" applyNumberFormat="1" applyFont="1" applyBorder="1" applyAlignment="1" quotePrefix="1">
      <alignment horizontal="left" wrapText="1"/>
    </xf>
    <xf numFmtId="49" fontId="0" fillId="0" borderId="0" xfId="0" applyNumberFormat="1" applyFont="1" applyAlignment="1">
      <alignment horizontal="left" vertical="center" wrapText="1"/>
    </xf>
    <xf numFmtId="49" fontId="103" fillId="33" borderId="0" xfId="0" applyNumberFormat="1" applyFont="1" applyFill="1" applyBorder="1" applyAlignment="1">
      <alignment horizontal="left" vertical="center" wrapText="1"/>
    </xf>
    <xf numFmtId="0" fontId="96" fillId="33" borderId="0" xfId="0" applyFont="1" applyFill="1" applyAlignment="1">
      <alignment horizontal="left" vertical="center" wrapText="1"/>
    </xf>
    <xf numFmtId="0" fontId="103" fillId="0" borderId="0" xfId="0" applyFont="1" applyAlignment="1">
      <alignment horizontal="left" wrapText="1"/>
    </xf>
    <xf numFmtId="0" fontId="9" fillId="34" borderId="18" xfId="0" applyFont="1" applyFill="1" applyBorder="1" applyAlignment="1">
      <alignment horizontal="left" vertical="center" wrapText="1"/>
    </xf>
    <xf numFmtId="0" fontId="114" fillId="35" borderId="10" xfId="0" applyFont="1" applyFill="1" applyBorder="1" applyAlignment="1">
      <alignment horizontal="left" wrapText="1"/>
    </xf>
    <xf numFmtId="0" fontId="17" fillId="0" borderId="10" xfId="63" applyFont="1" applyBorder="1" applyAlignment="1">
      <alignment horizontal="left" wrapText="1"/>
      <protection/>
    </xf>
    <xf numFmtId="0" fontId="17" fillId="33" borderId="10" xfId="62" applyFont="1" applyFill="1" applyBorder="1" applyAlignment="1">
      <alignment horizontal="left" vertical="center" wrapText="1"/>
      <protection/>
    </xf>
    <xf numFmtId="0" fontId="111" fillId="33" borderId="10" xfId="62" applyFont="1" applyFill="1" applyBorder="1" applyAlignment="1">
      <alignment horizontal="left" vertical="center" wrapText="1"/>
      <protection/>
    </xf>
    <xf numFmtId="0" fontId="122" fillId="0" borderId="10" xfId="0" applyFont="1" applyBorder="1" applyAlignment="1">
      <alignment horizontal="left" wrapText="1"/>
    </xf>
    <xf numFmtId="0" fontId="111" fillId="33" borderId="10" xfId="0" applyFont="1" applyFill="1" applyBorder="1" applyAlignment="1">
      <alignment horizontal="left" wrapText="1"/>
    </xf>
    <xf numFmtId="0" fontId="112" fillId="0" borderId="10" xfId="0" applyFont="1" applyFill="1" applyBorder="1" applyAlignment="1">
      <alignment horizontal="left" wrapText="1"/>
    </xf>
    <xf numFmtId="0" fontId="8" fillId="0" borderId="10" xfId="0" applyFont="1" applyFill="1" applyBorder="1" applyAlignment="1">
      <alignment horizontal="left" wrapText="1"/>
    </xf>
    <xf numFmtId="185" fontId="111" fillId="0" borderId="10" xfId="0" applyNumberFormat="1" applyFont="1" applyBorder="1" applyAlignment="1">
      <alignment horizontal="left" wrapText="1"/>
    </xf>
    <xf numFmtId="0" fontId="114" fillId="0" borderId="10" xfId="0" applyFont="1" applyBorder="1" applyAlignment="1">
      <alignment horizontal="left" vertical="center" wrapText="1"/>
    </xf>
    <xf numFmtId="0" fontId="103" fillId="0" borderId="0" xfId="0" applyFont="1" applyAlignment="1">
      <alignment horizontal="left" vertical="center" wrapText="1"/>
    </xf>
    <xf numFmtId="0" fontId="121" fillId="0" borderId="0" xfId="0" applyFont="1" applyAlignment="1">
      <alignment horizontal="left" vertical="center" wrapText="1"/>
    </xf>
    <xf numFmtId="0" fontId="109" fillId="0" borderId="0" xfId="0" applyFont="1" applyAlignment="1">
      <alignment horizontal="left" vertical="center" wrapText="1"/>
    </xf>
    <xf numFmtId="0" fontId="90" fillId="0" borderId="10" xfId="0" applyFont="1" applyBorder="1" applyAlignment="1">
      <alignment horizontal="left" vertical="center" wrapText="1"/>
    </xf>
    <xf numFmtId="0" fontId="6" fillId="35" borderId="10" xfId="0" applyFont="1" applyFill="1" applyBorder="1" applyAlignment="1" applyProtection="1">
      <alignment horizontal="left" vertical="center"/>
      <protection/>
    </xf>
    <xf numFmtId="0" fontId="108" fillId="35" borderId="10" xfId="0" applyFont="1" applyFill="1" applyBorder="1" applyAlignment="1" applyProtection="1">
      <alignment horizontal="left" vertical="center" wrapText="1"/>
      <protection/>
    </xf>
    <xf numFmtId="0" fontId="4" fillId="34" borderId="10" xfId="0" applyFont="1" applyFill="1" applyBorder="1" applyAlignment="1">
      <alignment horizontal="left" vertical="center" wrapText="1"/>
    </xf>
    <xf numFmtId="176" fontId="3" fillId="34" borderId="10" xfId="41" applyNumberFormat="1" applyFont="1" applyFill="1" applyBorder="1" applyAlignment="1">
      <alignment horizontal="left" vertical="center" wrapText="1"/>
    </xf>
    <xf numFmtId="3" fontId="6" fillId="35" borderId="10" xfId="0" applyNumberFormat="1" applyFont="1" applyFill="1" applyBorder="1" applyAlignment="1">
      <alignment horizontal="left" vertical="center"/>
    </xf>
    <xf numFmtId="3" fontId="5" fillId="0" borderId="10" xfId="0" applyNumberFormat="1" applyFont="1" applyBorder="1" applyAlignment="1">
      <alignment horizontal="left" vertical="center"/>
    </xf>
    <xf numFmtId="0" fontId="72" fillId="0" borderId="10" xfId="0" applyFont="1" applyBorder="1" applyAlignment="1">
      <alignment horizontal="left" vertical="center"/>
    </xf>
    <xf numFmtId="3" fontId="5" fillId="0" borderId="10" xfId="0" applyNumberFormat="1" applyFont="1" applyFill="1" applyBorder="1" applyAlignment="1">
      <alignment horizontal="left" vertical="center"/>
    </xf>
    <xf numFmtId="3" fontId="5" fillId="35" borderId="10" xfId="0" applyNumberFormat="1" applyFont="1" applyFill="1" applyBorder="1" applyAlignment="1">
      <alignment horizontal="left" vertical="center"/>
    </xf>
    <xf numFmtId="0" fontId="5" fillId="0" borderId="10" xfId="0" applyFont="1" applyBorder="1" applyAlignment="1">
      <alignment horizontal="left"/>
    </xf>
    <xf numFmtId="0" fontId="6" fillId="35" borderId="10" xfId="0" applyFont="1" applyFill="1" applyBorder="1" applyAlignment="1">
      <alignment horizontal="left" vertical="top"/>
    </xf>
    <xf numFmtId="0" fontId="6" fillId="35" borderId="10" xfId="0" applyFont="1" applyFill="1" applyBorder="1" applyAlignment="1">
      <alignment horizontal="left" vertical="top" wrapText="1"/>
    </xf>
    <xf numFmtId="0" fontId="5" fillId="35" borderId="10" xfId="0" applyFont="1" applyFill="1" applyBorder="1" applyAlignment="1">
      <alignment horizontal="left"/>
    </xf>
    <xf numFmtId="3" fontId="5" fillId="33" borderId="10" xfId="0" applyNumberFormat="1" applyFont="1" applyFill="1" applyBorder="1" applyAlignment="1">
      <alignment horizontal="left" vertical="center" wrapText="1"/>
    </xf>
    <xf numFmtId="3" fontId="5" fillId="0" borderId="10" xfId="0" applyNumberFormat="1" applyFont="1" applyBorder="1" applyAlignment="1">
      <alignment horizontal="left" vertical="center" wrapText="1"/>
    </xf>
    <xf numFmtId="0" fontId="5" fillId="33" borderId="10" xfId="0" applyFont="1" applyFill="1" applyBorder="1" applyAlignment="1">
      <alignment horizontal="left"/>
    </xf>
    <xf numFmtId="3" fontId="5" fillId="33" borderId="10" xfId="0" applyNumberFormat="1" applyFont="1" applyFill="1" applyBorder="1" applyAlignment="1">
      <alignment horizontal="left" vertical="center"/>
    </xf>
    <xf numFmtId="49" fontId="5" fillId="33" borderId="10" xfId="0" applyNumberFormat="1" applyFont="1" applyFill="1" applyBorder="1" applyAlignment="1">
      <alignment horizontal="left" vertical="center"/>
    </xf>
    <xf numFmtId="49" fontId="5" fillId="33" borderId="10" xfId="0" applyNumberFormat="1" applyFont="1" applyFill="1" applyBorder="1" applyAlignment="1">
      <alignment horizontal="left"/>
    </xf>
    <xf numFmtId="49" fontId="5" fillId="0" borderId="10" xfId="0" applyNumberFormat="1" applyFont="1" applyBorder="1" applyAlignment="1">
      <alignment horizontal="left"/>
    </xf>
    <xf numFmtId="0" fontId="5" fillId="33" borderId="10" xfId="0" applyFont="1" applyFill="1" applyBorder="1" applyAlignment="1">
      <alignment horizontal="left" vertical="top"/>
    </xf>
    <xf numFmtId="0" fontId="5" fillId="33" borderId="10" xfId="0" applyFont="1" applyFill="1" applyBorder="1" applyAlignment="1">
      <alignment horizontal="left" wrapText="1"/>
    </xf>
    <xf numFmtId="3" fontId="6" fillId="35" borderId="10" xfId="0" applyNumberFormat="1" applyFont="1" applyFill="1" applyBorder="1" applyAlignment="1" applyProtection="1">
      <alignment horizontal="left" vertical="center"/>
      <protection/>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xf>
    <xf numFmtId="3" fontId="6" fillId="35" borderId="10" xfId="0" applyNumberFormat="1" applyFont="1" applyFill="1" applyBorder="1" applyAlignment="1">
      <alignment horizontal="left" vertical="center" wrapText="1"/>
    </xf>
    <xf numFmtId="0" fontId="6" fillId="0" borderId="10" xfId="0" applyFont="1" applyBorder="1" applyAlignment="1">
      <alignment horizontal="left" wrapText="1"/>
    </xf>
    <xf numFmtId="0" fontId="5" fillId="0" borderId="10" xfId="0" applyFont="1" applyBorder="1" applyAlignment="1" quotePrefix="1">
      <alignment horizontal="left" vertical="center" wrapText="1"/>
    </xf>
    <xf numFmtId="0" fontId="6" fillId="33" borderId="10" xfId="0" applyFont="1" applyFill="1" applyBorder="1" applyAlignment="1">
      <alignment horizontal="left" vertical="center"/>
    </xf>
    <xf numFmtId="0" fontId="5" fillId="0" borderId="10" xfId="0" applyFont="1" applyBorder="1" applyAlignment="1">
      <alignment horizontal="left" vertical="top" wrapText="1"/>
    </xf>
    <xf numFmtId="0" fontId="128" fillId="0" borderId="10" xfId="0" applyFont="1" applyFill="1" applyBorder="1" applyAlignment="1">
      <alignment horizontal="left" vertical="center" wrapText="1"/>
    </xf>
    <xf numFmtId="0" fontId="72" fillId="0" borderId="10" xfId="0" applyFont="1" applyBorder="1" applyAlignment="1">
      <alignment horizontal="left"/>
    </xf>
    <xf numFmtId="0" fontId="72" fillId="33" borderId="10" xfId="0" applyFont="1" applyFill="1" applyBorder="1" applyAlignment="1">
      <alignment horizontal="left" vertical="center"/>
    </xf>
    <xf numFmtId="3" fontId="72" fillId="0" borderId="10" xfId="0" applyNumberFormat="1" applyFont="1" applyBorder="1" applyAlignment="1">
      <alignment horizontal="left" vertical="center"/>
    </xf>
    <xf numFmtId="16" fontId="72" fillId="0" borderId="10" xfId="0" applyNumberFormat="1" applyFont="1" applyBorder="1" applyAlignment="1">
      <alignment horizontal="left" vertical="center"/>
    </xf>
    <xf numFmtId="0" fontId="87" fillId="0" borderId="10" xfId="0" applyFont="1" applyBorder="1" applyAlignment="1">
      <alignment horizontal="left"/>
    </xf>
    <xf numFmtId="3" fontId="72" fillId="33" borderId="10" xfId="0" applyNumberFormat="1" applyFont="1" applyFill="1" applyBorder="1" applyAlignment="1">
      <alignment horizontal="left" vertical="center" wrapText="1"/>
    </xf>
    <xf numFmtId="0" fontId="5" fillId="0" borderId="10" xfId="0" applyFont="1" applyFill="1" applyBorder="1" applyAlignment="1">
      <alignment horizontal="left"/>
    </xf>
    <xf numFmtId="0" fontId="103" fillId="0" borderId="0" xfId="0" applyFont="1" applyAlignment="1">
      <alignment horizontal="center"/>
    </xf>
    <xf numFmtId="3" fontId="90" fillId="0" borderId="0" xfId="0" applyNumberFormat="1" applyFont="1" applyFill="1" applyBorder="1" applyAlignment="1">
      <alignment horizontal="center" vertical="center"/>
    </xf>
    <xf numFmtId="0" fontId="90" fillId="0" borderId="0" xfId="0" applyFont="1" applyFill="1" applyBorder="1" applyAlignment="1">
      <alignment horizontal="center" vertical="center"/>
    </xf>
    <xf numFmtId="0" fontId="90" fillId="0" borderId="0" xfId="0" applyFont="1" applyFill="1" applyBorder="1" applyAlignment="1">
      <alignment horizontal="center" vertical="top"/>
    </xf>
    <xf numFmtId="0" fontId="103" fillId="0" borderId="0" xfId="0" applyFont="1" applyFill="1" applyBorder="1" applyAlignment="1">
      <alignment horizontal="center" vertical="center" wrapText="1"/>
    </xf>
    <xf numFmtId="0" fontId="103" fillId="0" borderId="19" xfId="0" applyFont="1" applyFill="1" applyBorder="1" applyAlignment="1">
      <alignment horizontal="center" vertical="center" wrapText="1"/>
    </xf>
    <xf numFmtId="49" fontId="100" fillId="33" borderId="0" xfId="0" applyNumberFormat="1" applyFont="1" applyFill="1" applyBorder="1" applyAlignment="1">
      <alignment horizontal="center" vertical="center" wrapText="1"/>
    </xf>
    <xf numFmtId="0" fontId="103" fillId="0" borderId="0" xfId="0" applyFont="1" applyAlignment="1">
      <alignment horizontal="center" vertical="center"/>
    </xf>
    <xf numFmtId="0" fontId="120" fillId="0" borderId="0" xfId="0" applyFont="1" applyAlignment="1">
      <alignment horizontal="center" vertical="center"/>
    </xf>
    <xf numFmtId="49" fontId="103" fillId="33" borderId="0" xfId="0" applyNumberFormat="1" applyFont="1" applyFill="1" applyBorder="1" applyAlignment="1">
      <alignment horizontal="center" vertical="center" wrapText="1"/>
    </xf>
    <xf numFmtId="0" fontId="100" fillId="0" borderId="0" xfId="0" applyFont="1" applyAlignment="1">
      <alignment horizontal="center" vertical="center"/>
    </xf>
    <xf numFmtId="0" fontId="90" fillId="0" borderId="0" xfId="0" applyFont="1" applyFill="1" applyBorder="1" applyAlignment="1">
      <alignment horizontal="center"/>
    </xf>
    <xf numFmtId="0" fontId="104" fillId="0" borderId="0" xfId="0" applyFont="1" applyFill="1" applyBorder="1" applyAlignment="1">
      <alignment horizontal="center" vertical="center"/>
    </xf>
    <xf numFmtId="0" fontId="114" fillId="35" borderId="10" xfId="0" applyFont="1" applyFill="1" applyBorder="1" applyAlignment="1">
      <alignment horizontal="center" vertical="center"/>
    </xf>
    <xf numFmtId="0" fontId="111" fillId="0" borderId="10" xfId="0" applyFont="1" applyBorder="1" applyAlignment="1">
      <alignment vertical="center" wrapText="1"/>
    </xf>
    <xf numFmtId="0" fontId="111" fillId="0" borderId="10" xfId="0" applyFont="1" applyBorder="1" applyAlignment="1">
      <alignment horizontal="center" vertical="center" wrapText="1"/>
    </xf>
    <xf numFmtId="0" fontId="111" fillId="0" borderId="10" xfId="0" applyFont="1" applyBorder="1" applyAlignment="1">
      <alignment horizontal="right" vertical="center" wrapText="1"/>
    </xf>
    <xf numFmtId="176" fontId="111" fillId="0" borderId="10" xfId="0" applyNumberFormat="1" applyFont="1" applyBorder="1" applyAlignment="1">
      <alignment horizontal="center" vertical="center" wrapText="1"/>
    </xf>
    <xf numFmtId="176" fontId="111" fillId="0" borderId="10" xfId="41" applyNumberFormat="1" applyFont="1" applyBorder="1" applyAlignment="1">
      <alignment horizontal="center" vertical="center" wrapText="1"/>
    </xf>
    <xf numFmtId="0" fontId="121" fillId="0" borderId="0" xfId="0" applyFont="1" applyAlignment="1">
      <alignment horizontal="center" vertical="center"/>
    </xf>
    <xf numFmtId="0" fontId="6" fillId="36" borderId="18"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8" xfId="0" applyFont="1" applyFill="1" applyBorder="1" applyAlignment="1">
      <alignment horizontal="center" vertical="center" wrapText="1"/>
    </xf>
    <xf numFmtId="0" fontId="6" fillId="36" borderId="11" xfId="0" applyFont="1" applyFill="1" applyBorder="1" applyAlignment="1">
      <alignment horizontal="center" vertical="center" wrapText="1"/>
    </xf>
    <xf numFmtId="3" fontId="6" fillId="36" borderId="20"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xf>
    <xf numFmtId="0" fontId="3" fillId="36" borderId="18" xfId="0" applyFont="1" applyFill="1" applyBorder="1" applyAlignment="1">
      <alignment horizontal="center" vertical="center"/>
    </xf>
    <xf numFmtId="0" fontId="3" fillId="36" borderId="11" xfId="0" applyFont="1" applyFill="1" applyBorder="1" applyAlignment="1">
      <alignment horizontal="center" vertical="center"/>
    </xf>
    <xf numFmtId="0" fontId="9" fillId="0" borderId="19" xfId="0" applyFont="1" applyBorder="1" applyAlignment="1">
      <alignment horizontal="center" vertical="center" wrapText="1"/>
    </xf>
    <xf numFmtId="0" fontId="7" fillId="0" borderId="0" xfId="0" applyFont="1" applyBorder="1" applyAlignment="1">
      <alignment horizontal="center" vertical="top" wrapText="1"/>
    </xf>
    <xf numFmtId="3" fontId="6" fillId="0" borderId="0" xfId="0" applyNumberFormat="1" applyFont="1" applyBorder="1" applyAlignment="1">
      <alignment horizontal="center" vertical="top"/>
    </xf>
    <xf numFmtId="0" fontId="6" fillId="36" borderId="10" xfId="0" applyFont="1" applyFill="1" applyBorder="1" applyAlignment="1">
      <alignment horizontal="center" vertical="center"/>
    </xf>
    <xf numFmtId="0" fontId="10" fillId="36" borderId="18"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90" fillId="0" borderId="0" xfId="0" applyFont="1" applyFill="1" applyBorder="1" applyAlignment="1">
      <alignment horizontal="center" wrapText="1"/>
    </xf>
    <xf numFmtId="0" fontId="90" fillId="0" borderId="0" xfId="0" applyFont="1" applyFill="1" applyBorder="1" applyAlignment="1">
      <alignment horizontal="center" vertical="center" wrapText="1"/>
    </xf>
    <xf numFmtId="0" fontId="103" fillId="0" borderId="0" xfId="0" applyFont="1" applyAlignment="1">
      <alignment horizontal="center" wrapText="1"/>
    </xf>
    <xf numFmtId="0" fontId="2" fillId="0" borderId="0" xfId="0" applyFont="1" applyBorder="1" applyAlignment="1">
      <alignment horizontal="center" vertical="center" wrapText="1"/>
    </xf>
    <xf numFmtId="0" fontId="3" fillId="36" borderId="10" xfId="0" applyFont="1" applyFill="1" applyBorder="1" applyAlignment="1">
      <alignment horizontal="center" vertical="center"/>
    </xf>
    <xf numFmtId="0" fontId="111" fillId="0" borderId="10" xfId="0" applyFont="1" applyBorder="1" applyAlignment="1">
      <alignment horizontal="left" vertical="center" wrapText="1"/>
    </xf>
    <xf numFmtId="0" fontId="3" fillId="36" borderId="10" xfId="0" applyFont="1" applyFill="1" applyBorder="1" applyAlignment="1">
      <alignment horizontal="center" vertical="center" wrapText="1"/>
    </xf>
    <xf numFmtId="176" fontId="111" fillId="0" borderId="10" xfId="41" applyNumberFormat="1" applyFont="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3" xfId="44"/>
    <cellStyle name="Comma 4"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 xfId="61"/>
    <cellStyle name="Normal 5"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19050</xdr:rowOff>
    </xdr:from>
    <xdr:to>
      <xdr:col>1</xdr:col>
      <xdr:colOff>1838325</xdr:colOff>
      <xdr:row>2</xdr:row>
      <xdr:rowOff>19050</xdr:rowOff>
    </xdr:to>
    <xdr:sp>
      <xdr:nvSpPr>
        <xdr:cNvPr id="1" name="Straight Connector 5"/>
        <xdr:cNvSpPr>
          <a:spLocks/>
        </xdr:cNvSpPr>
      </xdr:nvSpPr>
      <xdr:spPr>
        <a:xfrm flipV="1">
          <a:off x="752475" y="43815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1314450</xdr:colOff>
      <xdr:row>2</xdr:row>
      <xdr:rowOff>9525</xdr:rowOff>
    </xdr:from>
    <xdr:to>
      <xdr:col>4</xdr:col>
      <xdr:colOff>209550</xdr:colOff>
      <xdr:row>2</xdr:row>
      <xdr:rowOff>19050</xdr:rowOff>
    </xdr:to>
    <xdr:sp>
      <xdr:nvSpPr>
        <xdr:cNvPr id="2" name="Straight Connector 6"/>
        <xdr:cNvSpPr>
          <a:spLocks/>
        </xdr:cNvSpPr>
      </xdr:nvSpPr>
      <xdr:spPr>
        <a:xfrm>
          <a:off x="4267200" y="42862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xdr:row>
      <xdr:rowOff>295275</xdr:rowOff>
    </xdr:from>
    <xdr:to>
      <xdr:col>8</xdr:col>
      <xdr:colOff>333375</xdr:colOff>
      <xdr:row>1</xdr:row>
      <xdr:rowOff>295275</xdr:rowOff>
    </xdr:to>
    <xdr:sp>
      <xdr:nvSpPr>
        <xdr:cNvPr id="1" name="Straight Connector 2"/>
        <xdr:cNvSpPr>
          <a:spLocks/>
        </xdr:cNvSpPr>
      </xdr:nvSpPr>
      <xdr:spPr>
        <a:xfrm flipV="1">
          <a:off x="9172575" y="6000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590550</xdr:colOff>
      <xdr:row>1</xdr:row>
      <xdr:rowOff>219075</xdr:rowOff>
    </xdr:from>
    <xdr:to>
      <xdr:col>2</xdr:col>
      <xdr:colOff>47625</xdr:colOff>
      <xdr:row>1</xdr:row>
      <xdr:rowOff>228600</xdr:rowOff>
    </xdr:to>
    <xdr:sp>
      <xdr:nvSpPr>
        <xdr:cNvPr id="2" name="Straight Connector 3"/>
        <xdr:cNvSpPr>
          <a:spLocks/>
        </xdr:cNvSpPr>
      </xdr:nvSpPr>
      <xdr:spPr>
        <a:xfrm>
          <a:off x="1581150" y="523875"/>
          <a:ext cx="1019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3</xdr:row>
      <xdr:rowOff>0</xdr:rowOff>
    </xdr:from>
    <xdr:to>
      <xdr:col>2</xdr:col>
      <xdr:colOff>647700</xdr:colOff>
      <xdr:row>3</xdr:row>
      <xdr:rowOff>9525</xdr:rowOff>
    </xdr:to>
    <xdr:sp>
      <xdr:nvSpPr>
        <xdr:cNvPr id="1" name="Straight Connector 1"/>
        <xdr:cNvSpPr>
          <a:spLocks/>
        </xdr:cNvSpPr>
      </xdr:nvSpPr>
      <xdr:spPr>
        <a:xfrm flipV="1">
          <a:off x="1619250" y="714375"/>
          <a:ext cx="1343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752475</xdr:colOff>
      <xdr:row>3</xdr:row>
      <xdr:rowOff>19050</xdr:rowOff>
    </xdr:from>
    <xdr:to>
      <xdr:col>7</xdr:col>
      <xdr:colOff>1247775</xdr:colOff>
      <xdr:row>3</xdr:row>
      <xdr:rowOff>38100</xdr:rowOff>
    </xdr:to>
    <xdr:sp>
      <xdr:nvSpPr>
        <xdr:cNvPr id="2" name="Straight Connector 2"/>
        <xdr:cNvSpPr>
          <a:spLocks/>
        </xdr:cNvSpPr>
      </xdr:nvSpPr>
      <xdr:spPr>
        <a:xfrm>
          <a:off x="7562850" y="733425"/>
          <a:ext cx="1666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28575</xdr:rowOff>
    </xdr:from>
    <xdr:to>
      <xdr:col>1</xdr:col>
      <xdr:colOff>1638300</xdr:colOff>
      <xdr:row>2</xdr:row>
      <xdr:rowOff>28575</xdr:rowOff>
    </xdr:to>
    <xdr:sp>
      <xdr:nvSpPr>
        <xdr:cNvPr id="1" name="Straight Connector 1"/>
        <xdr:cNvSpPr>
          <a:spLocks/>
        </xdr:cNvSpPr>
      </xdr:nvSpPr>
      <xdr:spPr>
        <a:xfrm>
          <a:off x="800100" y="628650"/>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790575</xdr:colOff>
      <xdr:row>2</xdr:row>
      <xdr:rowOff>28575</xdr:rowOff>
    </xdr:from>
    <xdr:to>
      <xdr:col>6</xdr:col>
      <xdr:colOff>200025</xdr:colOff>
      <xdr:row>2</xdr:row>
      <xdr:rowOff>28575</xdr:rowOff>
    </xdr:to>
    <xdr:sp>
      <xdr:nvSpPr>
        <xdr:cNvPr id="2" name="Straight Connector 2"/>
        <xdr:cNvSpPr>
          <a:spLocks/>
        </xdr:cNvSpPr>
      </xdr:nvSpPr>
      <xdr:spPr>
        <a:xfrm>
          <a:off x="7400925" y="6286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38100</xdr:rowOff>
    </xdr:from>
    <xdr:to>
      <xdr:col>2</xdr:col>
      <xdr:colOff>247650</xdr:colOff>
      <xdr:row>2</xdr:row>
      <xdr:rowOff>38100</xdr:rowOff>
    </xdr:to>
    <xdr:sp>
      <xdr:nvSpPr>
        <xdr:cNvPr id="1" name="Straight Connector 3"/>
        <xdr:cNvSpPr>
          <a:spLocks/>
        </xdr:cNvSpPr>
      </xdr:nvSpPr>
      <xdr:spPr>
        <a:xfrm>
          <a:off x="809625" y="5143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xdr:row>
      <xdr:rowOff>28575</xdr:rowOff>
    </xdr:from>
    <xdr:to>
      <xdr:col>8</xdr:col>
      <xdr:colOff>0</xdr:colOff>
      <xdr:row>2</xdr:row>
      <xdr:rowOff>28575</xdr:rowOff>
    </xdr:to>
    <xdr:sp>
      <xdr:nvSpPr>
        <xdr:cNvPr id="2" name="Straight Connector 4"/>
        <xdr:cNvSpPr>
          <a:spLocks/>
        </xdr:cNvSpPr>
      </xdr:nvSpPr>
      <xdr:spPr>
        <a:xfrm>
          <a:off x="11096625" y="504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2000250</xdr:colOff>
      <xdr:row>2</xdr:row>
      <xdr:rowOff>38100</xdr:rowOff>
    </xdr:from>
    <xdr:to>
      <xdr:col>7</xdr:col>
      <xdr:colOff>342900</xdr:colOff>
      <xdr:row>2</xdr:row>
      <xdr:rowOff>47625</xdr:rowOff>
    </xdr:to>
    <xdr:sp>
      <xdr:nvSpPr>
        <xdr:cNvPr id="3" name="Straight Connector 5"/>
        <xdr:cNvSpPr>
          <a:spLocks/>
        </xdr:cNvSpPr>
      </xdr:nvSpPr>
      <xdr:spPr>
        <a:xfrm>
          <a:off x="8458200" y="514350"/>
          <a:ext cx="1809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oaxuyenchi1557@gmail.com" TargetMode="External" /><Relationship Id="rId2" Type="http://schemas.openxmlformats.org/officeDocument/2006/relationships/hyperlink" Target="mailto:duongthimytu007@gmail.com" TargetMode="External" /><Relationship Id="rId3" Type="http://schemas.openxmlformats.org/officeDocument/2006/relationships/hyperlink" Target="mailto:duongthikhanhquynh0906@gmail.com" TargetMode="External" /><Relationship Id="rId4" Type="http://schemas.openxmlformats.org/officeDocument/2006/relationships/hyperlink" Target="mailto:myhoaduong96@gmail.com" TargetMode="External" /><Relationship Id="rId5" Type="http://schemas.openxmlformats.org/officeDocument/2006/relationships/hyperlink" Target="mailto:duongmanhtuan1995@gmail.com" TargetMode="External" /><Relationship Id="rId6" Type="http://schemas.openxmlformats.org/officeDocument/2006/relationships/hyperlink" Target="mailto:mongtuyen17394@gmail.com" TargetMode="External" /><Relationship Id="rId7" Type="http://schemas.openxmlformats.org/officeDocument/2006/relationships/hyperlink" Target="mailto:duongthanhtra090195@gmail.com" TargetMode="External" /><Relationship Id="rId8" Type="http://schemas.openxmlformats.org/officeDocument/2006/relationships/hyperlink" Target="mailto:kytramduong2511@gmail.com" TargetMode="External" /><Relationship Id="rId9" Type="http://schemas.openxmlformats.org/officeDocument/2006/relationships/hyperlink" Target="mailto:duonglegiang1997@gmail.com" TargetMode="External" /><Relationship Id="rId10" Type="http://schemas.openxmlformats.org/officeDocument/2006/relationships/hyperlink" Target="mailto:duongtrongtam123@gmail.com" TargetMode="External" /><Relationship Id="rId11" Type="http://schemas.openxmlformats.org/officeDocument/2006/relationships/hyperlink" Target="mailto:duongna54321@gmail.com" TargetMode="External" /><Relationship Id="rId12" Type="http://schemas.openxmlformats.org/officeDocument/2006/relationships/hyperlink" Target="mailto:duongphukhai96@gmail.com" TargetMode="External" /><Relationship Id="rId13" Type="http://schemas.openxmlformats.org/officeDocument/2006/relationships/hyperlink" Target="mailto:maihuonga1k48lhinh@gmail.com" TargetMode="External" /><Relationship Id="rId14" Type="http://schemas.openxmlformats.org/officeDocument/2006/relationships/hyperlink" Target="mailto:duongphuongmai97@gmail.com" TargetMode="External" /><Relationship Id="rId15" Type="http://schemas.openxmlformats.org/officeDocument/2006/relationships/hyperlink" Target="mailto:duongvantrongntts47a@gmail.com" TargetMode="External" /><Relationship Id="rId16" Type="http://schemas.openxmlformats.org/officeDocument/2006/relationships/hyperlink" Target="mailto:duongvy.si95@gmail.com" TargetMode="External" /><Relationship Id="rId17" Type="http://schemas.openxmlformats.org/officeDocument/2006/relationships/hyperlink" Target="mailto:duongminhquy26031993@gmail.com" TargetMode="External" /><Relationship Id="rId18" Type="http://schemas.openxmlformats.org/officeDocument/2006/relationships/hyperlink" Target="mailto:duonganhdhsp@gmail.com" TargetMode="External" /><Relationship Id="rId19" Type="http://schemas.openxmlformats.org/officeDocument/2006/relationships/hyperlink" Target="mailto:ngocanhhacmary@gmail.com" TargetMode="External" /><Relationship Id="rId20" Type="http://schemas.openxmlformats.org/officeDocument/2006/relationships/hyperlink" Target="mailto:duongvanntla@gmail.com" TargetMode="External" /><Relationship Id="rId21" Type="http://schemas.openxmlformats.org/officeDocument/2006/relationships/drawing" Target="../drawings/drawing4.xm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2"/>
  <sheetViews>
    <sheetView zoomScalePageLayoutView="0" workbookViewId="0" topLeftCell="A4">
      <selection activeCell="B20" sqref="B20"/>
    </sheetView>
  </sheetViews>
  <sheetFormatPr defaultColWidth="9.140625" defaultRowHeight="15"/>
  <cols>
    <col min="1" max="1" width="5.28125" style="0" bestFit="1" customWidth="1"/>
    <col min="2" max="2" width="39.00390625" style="0" customWidth="1"/>
    <col min="3" max="3" width="22.57421875" style="0" customWidth="1"/>
    <col min="4" max="4" width="17.140625" style="0" customWidth="1"/>
    <col min="5" max="5" width="17.00390625" style="0" customWidth="1"/>
    <col min="6" max="6" width="9.140625" style="0" customWidth="1"/>
    <col min="7" max="7" width="11.8515625" style="0" bestFit="1" customWidth="1"/>
  </cols>
  <sheetData>
    <row r="1" spans="1:5" ht="16.5" customHeight="1">
      <c r="A1" s="861" t="s">
        <v>0</v>
      </c>
      <c r="B1" s="861"/>
      <c r="C1" s="27"/>
      <c r="D1" s="28" t="s">
        <v>1</v>
      </c>
      <c r="E1" s="24"/>
    </row>
    <row r="2" spans="1:5" ht="16.5" customHeight="1">
      <c r="A2" s="862" t="s">
        <v>2</v>
      </c>
      <c r="B2" s="862"/>
      <c r="C2" s="27"/>
      <c r="D2" s="26" t="s">
        <v>3</v>
      </c>
      <c r="E2" s="24"/>
    </row>
    <row r="3" spans="1:5" ht="23.25" customHeight="1">
      <c r="A3" s="25"/>
      <c r="B3" s="29"/>
      <c r="C3" s="27"/>
      <c r="D3" s="26"/>
      <c r="E3" s="24"/>
    </row>
    <row r="4" spans="1:5" ht="25.5" customHeight="1">
      <c r="A4" s="863" t="s">
        <v>4</v>
      </c>
      <c r="B4" s="863"/>
      <c r="C4" s="863"/>
      <c r="D4" s="863"/>
      <c r="E4" s="863"/>
    </row>
    <row r="5" spans="1:5" ht="36.75" customHeight="1">
      <c r="A5" s="864" t="s">
        <v>5</v>
      </c>
      <c r="B5" s="864"/>
      <c r="C5" s="864"/>
      <c r="D5" s="864"/>
      <c r="E5" s="864"/>
    </row>
    <row r="6" spans="1:9" ht="29.25" customHeight="1">
      <c r="A6" s="57" t="s">
        <v>6</v>
      </c>
      <c r="B6" s="57" t="s">
        <v>7</v>
      </c>
      <c r="C6" s="84" t="s">
        <v>8</v>
      </c>
      <c r="D6" s="57" t="s">
        <v>9</v>
      </c>
      <c r="E6" s="58" t="s">
        <v>10</v>
      </c>
      <c r="I6" s="336"/>
    </row>
    <row r="7" spans="1:5" ht="29.25" customHeight="1">
      <c r="A7" s="31">
        <v>1</v>
      </c>
      <c r="B7" s="34" t="s">
        <v>11</v>
      </c>
      <c r="C7" s="92">
        <f>+'Do dai hoc'!F1730</f>
        <v>3125000000</v>
      </c>
      <c r="D7" s="37"/>
      <c r="E7" s="59"/>
    </row>
    <row r="8" spans="1:5" ht="29.25" customHeight="1">
      <c r="A8" s="31">
        <v>2</v>
      </c>
      <c r="B8" s="34" t="s">
        <v>12</v>
      </c>
      <c r="C8" s="92">
        <f>HSG!G192</f>
        <v>283000000</v>
      </c>
      <c r="D8" s="37"/>
      <c r="E8" s="59"/>
    </row>
    <row r="9" spans="1:8" ht="29.25" customHeight="1">
      <c r="A9" s="31">
        <v>3</v>
      </c>
      <c r="B9" s="34" t="s">
        <v>13</v>
      </c>
      <c r="C9" s="92">
        <f>'Khen cao'!E153</f>
        <v>787000000</v>
      </c>
      <c r="D9" s="37"/>
      <c r="E9" s="59"/>
      <c r="H9" s="336"/>
    </row>
    <row r="10" spans="1:5" ht="29.25" customHeight="1">
      <c r="A10" s="31">
        <v>4</v>
      </c>
      <c r="B10" s="53" t="s">
        <v>14</v>
      </c>
      <c r="C10" s="92">
        <f>'Sinh vien dat gioi'!E791</f>
        <v>2180000000</v>
      </c>
      <c r="D10" s="53"/>
      <c r="E10" s="59"/>
    </row>
    <row r="11" spans="1:7" ht="29.25" customHeight="1">
      <c r="A11" s="60"/>
      <c r="B11" s="30" t="s">
        <v>15</v>
      </c>
      <c r="C11" s="93">
        <f>SUM(C7:C10)</f>
        <v>6375000000</v>
      </c>
      <c r="D11" s="61"/>
      <c r="E11" s="62"/>
      <c r="G11" s="335"/>
    </row>
    <row r="12" spans="1:5" ht="15.75">
      <c r="A12" s="23"/>
      <c r="B12" s="23"/>
      <c r="C12" s="27"/>
      <c r="D12" s="63"/>
      <c r="E12" s="24"/>
    </row>
    <row r="13" spans="1:6" ht="20.25" customHeight="1">
      <c r="A13" s="23"/>
      <c r="B13" s="94" t="s">
        <v>1460</v>
      </c>
      <c r="C13" s="865" t="s">
        <v>16</v>
      </c>
      <c r="D13" s="865"/>
      <c r="E13" s="865"/>
      <c r="F13" s="65"/>
    </row>
    <row r="14" spans="1:7" ht="20.25">
      <c r="A14" s="23"/>
      <c r="C14" s="865" t="s">
        <v>17</v>
      </c>
      <c r="D14" s="865"/>
      <c r="E14" s="865"/>
      <c r="F14" s="65"/>
      <c r="G14" s="65"/>
    </row>
    <row r="15" spans="1:7" ht="20.25">
      <c r="A15" s="23"/>
      <c r="B15" s="66"/>
      <c r="C15" s="64"/>
      <c r="D15" s="64"/>
      <c r="E15" s="64"/>
      <c r="F15" s="65"/>
      <c r="G15" s="65"/>
    </row>
    <row r="16" spans="1:5" ht="15.75">
      <c r="A16" s="67"/>
      <c r="B16" s="68"/>
      <c r="C16" s="67"/>
      <c r="D16" s="69"/>
      <c r="E16" s="69"/>
    </row>
    <row r="17" spans="1:5" ht="15.75">
      <c r="A17" s="67"/>
      <c r="B17" s="68"/>
      <c r="C17" s="67"/>
      <c r="D17" s="69"/>
      <c r="E17" s="69"/>
    </row>
    <row r="18" spans="1:5" ht="15.75">
      <c r="A18" s="23"/>
      <c r="B18" s="66"/>
      <c r="C18" s="70"/>
      <c r="D18" s="70"/>
      <c r="E18" s="71"/>
    </row>
    <row r="19" spans="1:5" ht="15.75">
      <c r="A19" s="23"/>
      <c r="B19" s="66"/>
      <c r="C19" s="70"/>
      <c r="D19" s="70"/>
      <c r="E19" s="71"/>
    </row>
    <row r="20" spans="1:7" ht="20.25">
      <c r="A20" s="23"/>
      <c r="B20" s="91" t="s">
        <v>18</v>
      </c>
      <c r="C20" s="859" t="s">
        <v>19</v>
      </c>
      <c r="D20" s="859"/>
      <c r="E20" s="859"/>
      <c r="F20" s="72"/>
      <c r="G20" s="72"/>
    </row>
    <row r="21" spans="1:5" ht="15.75">
      <c r="A21" s="23"/>
      <c r="B21" s="23"/>
      <c r="C21" s="70"/>
      <c r="D21" s="70"/>
      <c r="E21" s="71"/>
    </row>
    <row r="22" spans="1:5" ht="15.75">
      <c r="A22" s="67"/>
      <c r="B22" s="67"/>
      <c r="C22" s="67"/>
      <c r="D22" s="860"/>
      <c r="E22" s="860"/>
    </row>
  </sheetData>
  <sheetProtection/>
  <mergeCells count="8">
    <mergeCell ref="C20:E20"/>
    <mergeCell ref="D22:E22"/>
    <mergeCell ref="A1:B1"/>
    <mergeCell ref="A2:B2"/>
    <mergeCell ref="A4:E4"/>
    <mergeCell ref="A5:E5"/>
    <mergeCell ref="C13:E13"/>
    <mergeCell ref="C14:E14"/>
  </mergeCells>
  <printOptions/>
  <pageMargins left="0.5905511811023623" right="0.31496062992125984" top="0.9448818897637796" bottom="0.5511811023622047"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R1737"/>
  <sheetViews>
    <sheetView zoomScaleSheetLayoutView="100" zoomScalePageLayoutView="0" workbookViewId="0" topLeftCell="A1">
      <pane ySplit="5" topLeftCell="A1532" activePane="bottomLeft" state="frozen"/>
      <selection pane="topLeft" activeCell="A1" sqref="A1"/>
      <selection pane="bottomLeft" activeCell="F1554" sqref="F1554"/>
    </sheetView>
  </sheetViews>
  <sheetFormatPr defaultColWidth="9.140625" defaultRowHeight="15"/>
  <cols>
    <col min="1" max="1" width="14.8515625" style="49" customWidth="1"/>
    <col min="2" max="2" width="23.421875" style="457" customWidth="1"/>
    <col min="3" max="3" width="15.140625" style="50" customWidth="1"/>
    <col min="4" max="4" width="26.7109375" style="274" customWidth="1"/>
    <col min="5" max="5" width="9.00390625" style="499" customWidth="1"/>
    <col min="6" max="6" width="16.57421875" style="472" customWidth="1"/>
    <col min="7" max="7" width="29.28125" style="274" customWidth="1"/>
    <col min="8" max="8" width="14.7109375" style="334" customWidth="1"/>
    <col min="9" max="9" width="15.00390625" style="334" customWidth="1"/>
    <col min="10" max="10" width="19.28125" style="292" customWidth="1"/>
    <col min="11" max="16384" width="9.140625" style="2" customWidth="1"/>
  </cols>
  <sheetData>
    <row r="1" spans="1:10" ht="24" customHeight="1">
      <c r="A1" s="25"/>
      <c r="B1" s="861" t="s">
        <v>0</v>
      </c>
      <c r="C1" s="861"/>
      <c r="D1" s="509"/>
      <c r="E1" s="474"/>
      <c r="F1" s="458"/>
      <c r="G1" s="870" t="s">
        <v>1</v>
      </c>
      <c r="H1" s="870"/>
      <c r="I1" s="870"/>
      <c r="J1" s="870"/>
    </row>
    <row r="2" spans="1:10" ht="24" customHeight="1">
      <c r="A2" s="25"/>
      <c r="B2" s="862" t="s">
        <v>6400</v>
      </c>
      <c r="C2" s="862"/>
      <c r="D2" s="509"/>
      <c r="E2" s="474"/>
      <c r="F2" s="458"/>
      <c r="G2" s="871" t="s">
        <v>3</v>
      </c>
      <c r="H2" s="871"/>
      <c r="I2" s="871"/>
      <c r="J2" s="871"/>
    </row>
    <row r="3" spans="1:10" ht="13.5" customHeight="1">
      <c r="A3" s="25"/>
      <c r="B3" s="87"/>
      <c r="C3" s="52"/>
      <c r="D3" s="509"/>
      <c r="E3" s="474"/>
      <c r="F3" s="458"/>
      <c r="G3" s="509"/>
      <c r="H3" s="77"/>
      <c r="I3" s="77"/>
      <c r="J3" s="284"/>
    </row>
    <row r="4" spans="1:10" ht="30" customHeight="1">
      <c r="A4" s="864" t="s">
        <v>7581</v>
      </c>
      <c r="B4" s="864"/>
      <c r="C4" s="864"/>
      <c r="D4" s="864"/>
      <c r="E4" s="864"/>
      <c r="F4" s="864"/>
      <c r="G4" s="864"/>
      <c r="H4" s="864"/>
      <c r="I4" s="864"/>
      <c r="J4" s="864"/>
    </row>
    <row r="5" spans="1:10" ht="45" customHeight="1">
      <c r="A5" s="404" t="s">
        <v>6</v>
      </c>
      <c r="B5" s="451" t="s">
        <v>20</v>
      </c>
      <c r="C5" s="405" t="s">
        <v>21</v>
      </c>
      <c r="D5" s="451" t="s">
        <v>22</v>
      </c>
      <c r="E5" s="407" t="s">
        <v>23</v>
      </c>
      <c r="F5" s="406" t="s">
        <v>8</v>
      </c>
      <c r="G5" s="451" t="s">
        <v>24</v>
      </c>
      <c r="H5" s="405" t="s">
        <v>25</v>
      </c>
      <c r="I5" s="407" t="s">
        <v>26</v>
      </c>
      <c r="J5" s="405" t="s">
        <v>10</v>
      </c>
    </row>
    <row r="6" spans="1:10" ht="30" customHeight="1">
      <c r="A6" s="327"/>
      <c r="B6" s="329" t="s">
        <v>27</v>
      </c>
      <c r="C6" s="328"/>
      <c r="D6" s="520"/>
      <c r="E6" s="330"/>
      <c r="F6" s="328"/>
      <c r="G6" s="510"/>
      <c r="H6" s="328"/>
      <c r="I6" s="327"/>
      <c r="J6" s="450">
        <v>267</v>
      </c>
    </row>
    <row r="7" spans="1:10" ht="30" customHeight="1">
      <c r="A7" s="160"/>
      <c r="B7" s="500" t="s">
        <v>28</v>
      </c>
      <c r="C7" s="408"/>
      <c r="D7" s="272"/>
      <c r="E7" s="475"/>
      <c r="F7" s="435"/>
      <c r="G7" s="511"/>
      <c r="H7" s="408"/>
      <c r="I7" s="408"/>
      <c r="J7" s="410"/>
    </row>
    <row r="8" spans="1:10" ht="45" customHeight="1">
      <c r="A8" s="411">
        <v>1</v>
      </c>
      <c r="B8" s="412" t="s">
        <v>49</v>
      </c>
      <c r="C8" s="413">
        <v>19002819</v>
      </c>
      <c r="D8" s="512" t="s">
        <v>50</v>
      </c>
      <c r="E8" s="43" t="s">
        <v>51</v>
      </c>
      <c r="F8" s="414">
        <v>3000000</v>
      </c>
      <c r="G8" s="512" t="s">
        <v>52</v>
      </c>
      <c r="H8" s="415">
        <v>125817044</v>
      </c>
      <c r="I8" s="415">
        <v>967010699</v>
      </c>
      <c r="J8" s="416"/>
    </row>
    <row r="9" spans="1:10" ht="45" customHeight="1">
      <c r="A9" s="411">
        <f>A8+1</f>
        <v>2</v>
      </c>
      <c r="B9" s="412" t="s">
        <v>67</v>
      </c>
      <c r="C9" s="413"/>
      <c r="D9" s="512" t="s">
        <v>68</v>
      </c>
      <c r="E9" s="43"/>
      <c r="F9" s="414">
        <v>3000000</v>
      </c>
      <c r="G9" s="512" t="s">
        <v>52</v>
      </c>
      <c r="H9" s="415">
        <v>125813906</v>
      </c>
      <c r="I9" s="415">
        <v>975758309</v>
      </c>
      <c r="J9" s="416"/>
    </row>
    <row r="10" spans="1:10" ht="45" customHeight="1">
      <c r="A10" s="411">
        <f aca="true" t="shared" si="0" ref="A10:A41">A9+1</f>
        <v>3</v>
      </c>
      <c r="B10" s="412" t="s">
        <v>78</v>
      </c>
      <c r="C10" s="413">
        <v>19004351</v>
      </c>
      <c r="D10" s="512" t="s">
        <v>30</v>
      </c>
      <c r="E10" s="43">
        <v>27.25</v>
      </c>
      <c r="F10" s="414">
        <v>3000000</v>
      </c>
      <c r="G10" s="512" t="s">
        <v>77</v>
      </c>
      <c r="H10" s="415">
        <v>125902605</v>
      </c>
      <c r="I10" s="415">
        <v>983236348</v>
      </c>
      <c r="J10" s="416"/>
    </row>
    <row r="11" spans="1:10" ht="45" customHeight="1">
      <c r="A11" s="411">
        <f t="shared" si="0"/>
        <v>4</v>
      </c>
      <c r="B11" s="412" t="s">
        <v>82</v>
      </c>
      <c r="C11" s="413"/>
      <c r="D11" s="512" t="s">
        <v>68</v>
      </c>
      <c r="E11" s="43"/>
      <c r="F11" s="414">
        <v>3000000</v>
      </c>
      <c r="G11" s="512" t="s">
        <v>77</v>
      </c>
      <c r="H11" s="415">
        <v>125854009</v>
      </c>
      <c r="I11" s="415">
        <v>983236348</v>
      </c>
      <c r="J11" s="416"/>
    </row>
    <row r="12" spans="1:10" ht="45" customHeight="1">
      <c r="A12" s="411">
        <f t="shared" si="0"/>
        <v>5</v>
      </c>
      <c r="B12" s="412" t="s">
        <v>87</v>
      </c>
      <c r="C12" s="413">
        <v>19005579</v>
      </c>
      <c r="D12" s="512" t="s">
        <v>88</v>
      </c>
      <c r="E12" s="43" t="s">
        <v>89</v>
      </c>
      <c r="F12" s="414">
        <v>3000000</v>
      </c>
      <c r="G12" s="512" t="s">
        <v>90</v>
      </c>
      <c r="H12" s="415">
        <v>125854068</v>
      </c>
      <c r="I12" s="415">
        <v>913259240</v>
      </c>
      <c r="J12" s="416"/>
    </row>
    <row r="13" spans="1:10" ht="45" customHeight="1">
      <c r="A13" s="411">
        <f t="shared" si="0"/>
        <v>6</v>
      </c>
      <c r="B13" s="412" t="s">
        <v>94</v>
      </c>
      <c r="C13" s="413">
        <v>19005515</v>
      </c>
      <c r="D13" s="512" t="s">
        <v>95</v>
      </c>
      <c r="E13" s="43" t="s">
        <v>96</v>
      </c>
      <c r="F13" s="414">
        <v>3000000</v>
      </c>
      <c r="G13" s="512" t="s">
        <v>90</v>
      </c>
      <c r="H13" s="415">
        <v>125892049</v>
      </c>
      <c r="I13" s="415">
        <v>913259240</v>
      </c>
      <c r="J13" s="416"/>
    </row>
    <row r="14" spans="1:10" ht="45" customHeight="1">
      <c r="A14" s="411">
        <f t="shared" si="0"/>
        <v>7</v>
      </c>
      <c r="B14" s="412" t="s">
        <v>97</v>
      </c>
      <c r="C14" s="413">
        <v>19005580</v>
      </c>
      <c r="D14" s="512" t="s">
        <v>98</v>
      </c>
      <c r="E14" s="43" t="s">
        <v>99</v>
      </c>
      <c r="F14" s="414">
        <v>3000000</v>
      </c>
      <c r="G14" s="512" t="s">
        <v>90</v>
      </c>
      <c r="H14" s="415">
        <v>125854072</v>
      </c>
      <c r="I14" s="415">
        <v>913259240</v>
      </c>
      <c r="J14" s="416"/>
    </row>
    <row r="15" spans="1:10" ht="45" customHeight="1">
      <c r="A15" s="411">
        <f t="shared" si="0"/>
        <v>8</v>
      </c>
      <c r="B15" s="412" t="s">
        <v>114</v>
      </c>
      <c r="C15" s="413"/>
      <c r="D15" s="512" t="s">
        <v>115</v>
      </c>
      <c r="E15" s="43"/>
      <c r="F15" s="414">
        <v>3000000</v>
      </c>
      <c r="G15" s="512" t="s">
        <v>32</v>
      </c>
      <c r="H15" s="415"/>
      <c r="I15" s="417">
        <v>913562307</v>
      </c>
      <c r="J15" s="416"/>
    </row>
    <row r="16" spans="1:10" ht="45" customHeight="1">
      <c r="A16" s="411">
        <f t="shared" si="0"/>
        <v>9</v>
      </c>
      <c r="B16" s="412" t="s">
        <v>116</v>
      </c>
      <c r="C16" s="413">
        <v>19004471</v>
      </c>
      <c r="D16" s="512" t="s">
        <v>95</v>
      </c>
      <c r="E16" s="43" t="s">
        <v>117</v>
      </c>
      <c r="F16" s="414">
        <v>3000000</v>
      </c>
      <c r="G16" s="512" t="s">
        <v>32</v>
      </c>
      <c r="H16" s="415">
        <v>125892676</v>
      </c>
      <c r="I16" s="417">
        <v>913562307</v>
      </c>
      <c r="J16" s="416"/>
    </row>
    <row r="17" spans="1:10" ht="45" customHeight="1">
      <c r="A17" s="411">
        <f t="shared" si="0"/>
        <v>10</v>
      </c>
      <c r="B17" s="412" t="s">
        <v>29</v>
      </c>
      <c r="C17" s="413">
        <v>19005084</v>
      </c>
      <c r="D17" s="512" t="s">
        <v>30</v>
      </c>
      <c r="E17" s="43" t="s">
        <v>31</v>
      </c>
      <c r="F17" s="414">
        <v>2000000</v>
      </c>
      <c r="G17" s="512" t="s">
        <v>32</v>
      </c>
      <c r="H17" s="415">
        <v>125892745</v>
      </c>
      <c r="I17" s="415" t="s">
        <v>33</v>
      </c>
      <c r="J17" s="416"/>
    </row>
    <row r="18" spans="1:10" ht="45" customHeight="1">
      <c r="A18" s="411">
        <f t="shared" si="0"/>
        <v>11</v>
      </c>
      <c r="B18" s="412" t="s">
        <v>34</v>
      </c>
      <c r="C18" s="413">
        <v>19004643</v>
      </c>
      <c r="D18" s="512" t="s">
        <v>35</v>
      </c>
      <c r="E18" s="43" t="s">
        <v>36</v>
      </c>
      <c r="F18" s="414">
        <v>2000000</v>
      </c>
      <c r="G18" s="512" t="s">
        <v>32</v>
      </c>
      <c r="H18" s="415">
        <v>125892076</v>
      </c>
      <c r="I18" s="415">
        <v>1662890079</v>
      </c>
      <c r="J18" s="416"/>
    </row>
    <row r="19" spans="1:10" ht="45" customHeight="1">
      <c r="A19" s="411">
        <f t="shared" si="0"/>
        <v>12</v>
      </c>
      <c r="B19" s="412" t="s">
        <v>41</v>
      </c>
      <c r="C19" s="413">
        <v>19004692</v>
      </c>
      <c r="D19" s="512" t="s">
        <v>42</v>
      </c>
      <c r="E19" s="43" t="s">
        <v>43</v>
      </c>
      <c r="F19" s="414">
        <v>2000000</v>
      </c>
      <c r="G19" s="512" t="s">
        <v>32</v>
      </c>
      <c r="H19" s="415">
        <v>125902538</v>
      </c>
      <c r="I19" s="415">
        <v>1662890079</v>
      </c>
      <c r="J19" s="416"/>
    </row>
    <row r="20" spans="1:10" ht="45" customHeight="1">
      <c r="A20" s="411">
        <f t="shared" si="0"/>
        <v>13</v>
      </c>
      <c r="B20" s="412" t="s">
        <v>46</v>
      </c>
      <c r="C20" s="413">
        <v>19004529</v>
      </c>
      <c r="D20" s="512" t="s">
        <v>47</v>
      </c>
      <c r="E20" s="43" t="s">
        <v>48</v>
      </c>
      <c r="F20" s="414">
        <v>2000000</v>
      </c>
      <c r="G20" s="512" t="s">
        <v>32</v>
      </c>
      <c r="H20" s="415">
        <v>125892024</v>
      </c>
      <c r="I20" s="415">
        <v>1662890079</v>
      </c>
      <c r="J20" s="416"/>
    </row>
    <row r="21" spans="1:10" ht="45" customHeight="1">
      <c r="A21" s="411">
        <f t="shared" si="0"/>
        <v>14</v>
      </c>
      <c r="B21" s="412" t="s">
        <v>61</v>
      </c>
      <c r="C21" s="413">
        <v>19003483</v>
      </c>
      <c r="D21" s="512" t="s">
        <v>62</v>
      </c>
      <c r="E21" s="43" t="s">
        <v>63</v>
      </c>
      <c r="F21" s="414">
        <v>2000000</v>
      </c>
      <c r="G21" s="512" t="s">
        <v>52</v>
      </c>
      <c r="H21" s="415">
        <v>125813918</v>
      </c>
      <c r="I21" s="415">
        <v>1669915263</v>
      </c>
      <c r="J21" s="416"/>
    </row>
    <row r="22" spans="1:10" ht="45" customHeight="1">
      <c r="A22" s="411">
        <f t="shared" si="0"/>
        <v>15</v>
      </c>
      <c r="B22" s="412" t="s">
        <v>69</v>
      </c>
      <c r="C22" s="413">
        <v>19003093</v>
      </c>
      <c r="D22" s="512" t="s">
        <v>70</v>
      </c>
      <c r="E22" s="43" t="s">
        <v>71</v>
      </c>
      <c r="F22" s="414">
        <v>2000000</v>
      </c>
      <c r="G22" s="512" t="s">
        <v>52</v>
      </c>
      <c r="H22" s="415">
        <v>125813915</v>
      </c>
      <c r="I22" s="415">
        <v>978481042</v>
      </c>
      <c r="J22" s="416"/>
    </row>
    <row r="23" spans="1:10" ht="45" customHeight="1">
      <c r="A23" s="411">
        <f t="shared" si="0"/>
        <v>16</v>
      </c>
      <c r="B23" s="412" t="s">
        <v>91</v>
      </c>
      <c r="C23" s="413">
        <v>19004528</v>
      </c>
      <c r="D23" s="512" t="s">
        <v>92</v>
      </c>
      <c r="E23" s="43" t="s">
        <v>93</v>
      </c>
      <c r="F23" s="414">
        <v>2000000</v>
      </c>
      <c r="G23" s="512" t="s">
        <v>90</v>
      </c>
      <c r="H23" s="415">
        <v>125854468</v>
      </c>
      <c r="I23" s="415">
        <v>913259240</v>
      </c>
      <c r="J23" s="416"/>
    </row>
    <row r="24" spans="1:10" ht="45" customHeight="1">
      <c r="A24" s="411">
        <f t="shared" si="0"/>
        <v>17</v>
      </c>
      <c r="B24" s="412" t="s">
        <v>100</v>
      </c>
      <c r="C24" s="413">
        <v>19004439</v>
      </c>
      <c r="D24" s="512" t="s">
        <v>101</v>
      </c>
      <c r="E24" s="43">
        <v>22.4</v>
      </c>
      <c r="F24" s="414">
        <v>2000000</v>
      </c>
      <c r="G24" s="512" t="s">
        <v>102</v>
      </c>
      <c r="H24" s="415">
        <v>125840792</v>
      </c>
      <c r="I24" s="415" t="s">
        <v>103</v>
      </c>
      <c r="J24" s="416"/>
    </row>
    <row r="25" spans="1:10" ht="45" customHeight="1">
      <c r="A25" s="411">
        <f t="shared" si="0"/>
        <v>18</v>
      </c>
      <c r="B25" s="412" t="s">
        <v>120</v>
      </c>
      <c r="C25" s="413">
        <v>19004813</v>
      </c>
      <c r="D25" s="512" t="s">
        <v>121</v>
      </c>
      <c r="E25" s="43">
        <v>24.75</v>
      </c>
      <c r="F25" s="414">
        <v>2000000</v>
      </c>
      <c r="G25" s="512" t="s">
        <v>32</v>
      </c>
      <c r="H25" s="415"/>
      <c r="I25" s="417"/>
      <c r="J25" s="416"/>
    </row>
    <row r="26" spans="1:10" ht="45" customHeight="1">
      <c r="A26" s="411">
        <f t="shared" si="0"/>
        <v>19</v>
      </c>
      <c r="B26" s="412" t="s">
        <v>6401</v>
      </c>
      <c r="C26" s="413"/>
      <c r="D26" s="512" t="s">
        <v>6402</v>
      </c>
      <c r="E26" s="43">
        <v>23.2</v>
      </c>
      <c r="F26" s="414">
        <v>2000000</v>
      </c>
      <c r="G26" s="512" t="s">
        <v>32</v>
      </c>
      <c r="H26" s="415"/>
      <c r="I26" s="417"/>
      <c r="J26" s="416"/>
    </row>
    <row r="27" spans="1:10" ht="45" customHeight="1">
      <c r="A27" s="411">
        <f t="shared" si="0"/>
        <v>20</v>
      </c>
      <c r="B27" s="412" t="s">
        <v>37</v>
      </c>
      <c r="C27" s="413">
        <v>19004987</v>
      </c>
      <c r="D27" s="512" t="s">
        <v>38</v>
      </c>
      <c r="E27" s="43">
        <v>15</v>
      </c>
      <c r="F27" s="414">
        <v>1000000</v>
      </c>
      <c r="G27" s="512" t="s">
        <v>32</v>
      </c>
      <c r="H27" s="415">
        <v>125902928</v>
      </c>
      <c r="I27" s="415">
        <v>1662890079</v>
      </c>
      <c r="J27" s="416"/>
    </row>
    <row r="28" spans="1:10" ht="45" customHeight="1">
      <c r="A28" s="411">
        <f t="shared" si="0"/>
        <v>21</v>
      </c>
      <c r="B28" s="412" t="s">
        <v>39</v>
      </c>
      <c r="C28" s="413">
        <v>19004669</v>
      </c>
      <c r="D28" s="512" t="s">
        <v>40</v>
      </c>
      <c r="E28" s="43">
        <v>17.5</v>
      </c>
      <c r="F28" s="414">
        <v>1000000</v>
      </c>
      <c r="G28" s="512" t="s">
        <v>32</v>
      </c>
      <c r="H28" s="415">
        <v>125819919</v>
      </c>
      <c r="I28" s="415">
        <v>1662890079</v>
      </c>
      <c r="J28" s="416"/>
    </row>
    <row r="29" spans="1:10" ht="45" customHeight="1">
      <c r="A29" s="411">
        <f t="shared" si="0"/>
        <v>22</v>
      </c>
      <c r="B29" s="412" t="s">
        <v>44</v>
      </c>
      <c r="C29" s="413">
        <v>19004614</v>
      </c>
      <c r="D29" s="512" t="s">
        <v>45</v>
      </c>
      <c r="E29" s="43">
        <v>18.95</v>
      </c>
      <c r="F29" s="414">
        <v>1000000</v>
      </c>
      <c r="G29" s="512" t="s">
        <v>32</v>
      </c>
      <c r="H29" s="415">
        <v>125819905</v>
      </c>
      <c r="I29" s="415">
        <v>1662890079</v>
      </c>
      <c r="J29" s="416"/>
    </row>
    <row r="30" spans="1:10" ht="45" customHeight="1">
      <c r="A30" s="411">
        <f t="shared" si="0"/>
        <v>23</v>
      </c>
      <c r="B30" s="412" t="s">
        <v>53</v>
      </c>
      <c r="C30" s="413">
        <v>19003380</v>
      </c>
      <c r="D30" s="512" t="s">
        <v>54</v>
      </c>
      <c r="E30" s="43" t="s">
        <v>55</v>
      </c>
      <c r="F30" s="414">
        <v>1000000</v>
      </c>
      <c r="G30" s="512" t="s">
        <v>52</v>
      </c>
      <c r="H30" s="415">
        <v>125813950</v>
      </c>
      <c r="I30" s="415">
        <v>965176017</v>
      </c>
      <c r="J30" s="416"/>
    </row>
    <row r="31" spans="1:10" ht="45" customHeight="1">
      <c r="A31" s="411">
        <f t="shared" si="0"/>
        <v>24</v>
      </c>
      <c r="B31" s="412" t="s">
        <v>56</v>
      </c>
      <c r="C31" s="413">
        <v>19002955</v>
      </c>
      <c r="D31" s="512" t="s">
        <v>57</v>
      </c>
      <c r="E31" s="43" t="s">
        <v>58</v>
      </c>
      <c r="F31" s="414">
        <v>1000000</v>
      </c>
      <c r="G31" s="512" t="s">
        <v>52</v>
      </c>
      <c r="H31" s="415">
        <v>125773149</v>
      </c>
      <c r="I31" s="415">
        <v>983221531</v>
      </c>
      <c r="J31" s="416"/>
    </row>
    <row r="32" spans="1:10" ht="45" customHeight="1">
      <c r="A32" s="411">
        <f t="shared" si="0"/>
        <v>25</v>
      </c>
      <c r="B32" s="412" t="s">
        <v>59</v>
      </c>
      <c r="C32" s="413">
        <v>19003256</v>
      </c>
      <c r="D32" s="512" t="s">
        <v>60</v>
      </c>
      <c r="E32" s="43" t="s">
        <v>58</v>
      </c>
      <c r="F32" s="414">
        <v>1000000</v>
      </c>
      <c r="G32" s="512" t="s">
        <v>52</v>
      </c>
      <c r="H32" s="415">
        <v>125813907</v>
      </c>
      <c r="I32" s="415">
        <v>1676948269</v>
      </c>
      <c r="J32" s="416"/>
    </row>
    <row r="33" spans="1:10" ht="45" customHeight="1">
      <c r="A33" s="411">
        <f t="shared" si="0"/>
        <v>26</v>
      </c>
      <c r="B33" s="412" t="s">
        <v>64</v>
      </c>
      <c r="C33" s="413">
        <v>19003465</v>
      </c>
      <c r="D33" s="512" t="s">
        <v>65</v>
      </c>
      <c r="E33" s="43" t="s">
        <v>66</v>
      </c>
      <c r="F33" s="414">
        <v>1000000</v>
      </c>
      <c r="G33" s="512" t="s">
        <v>52</v>
      </c>
      <c r="H33" s="415">
        <v>125813946</v>
      </c>
      <c r="I33" s="415">
        <v>1652352049</v>
      </c>
      <c r="J33" s="416"/>
    </row>
    <row r="34" spans="1:10" ht="45" customHeight="1">
      <c r="A34" s="411">
        <f t="shared" si="0"/>
        <v>27</v>
      </c>
      <c r="B34" s="412" t="s">
        <v>72</v>
      </c>
      <c r="C34" s="413">
        <v>19004915</v>
      </c>
      <c r="D34" s="512" t="s">
        <v>57</v>
      </c>
      <c r="E34" s="43" t="s">
        <v>73</v>
      </c>
      <c r="F34" s="414">
        <v>1000000</v>
      </c>
      <c r="G34" s="512" t="s">
        <v>52</v>
      </c>
      <c r="H34" s="415">
        <v>125840770</v>
      </c>
      <c r="I34" s="415">
        <v>1638294979</v>
      </c>
      <c r="J34" s="416"/>
    </row>
    <row r="35" spans="1:10" ht="45" customHeight="1">
      <c r="A35" s="411">
        <f t="shared" si="0"/>
        <v>28</v>
      </c>
      <c r="B35" s="412" t="s">
        <v>74</v>
      </c>
      <c r="C35" s="413"/>
      <c r="D35" s="512" t="s">
        <v>75</v>
      </c>
      <c r="E35" s="43" t="s">
        <v>76</v>
      </c>
      <c r="F35" s="414">
        <v>1000000</v>
      </c>
      <c r="G35" s="512" t="s">
        <v>77</v>
      </c>
      <c r="H35" s="415">
        <v>125840748</v>
      </c>
      <c r="I35" s="415">
        <v>946546898</v>
      </c>
      <c r="J35" s="416"/>
    </row>
    <row r="36" spans="1:10" ht="45" customHeight="1">
      <c r="A36" s="411">
        <f t="shared" si="0"/>
        <v>29</v>
      </c>
      <c r="B36" s="412" t="s">
        <v>79</v>
      </c>
      <c r="C36" s="413">
        <v>19004878</v>
      </c>
      <c r="D36" s="512" t="s">
        <v>80</v>
      </c>
      <c r="E36" s="43" t="s">
        <v>81</v>
      </c>
      <c r="F36" s="414">
        <v>1000000</v>
      </c>
      <c r="G36" s="512" t="s">
        <v>77</v>
      </c>
      <c r="H36" s="415">
        <v>125854681</v>
      </c>
      <c r="I36" s="415">
        <v>983236348</v>
      </c>
      <c r="J36" s="416"/>
    </row>
    <row r="37" spans="1:10" ht="45" customHeight="1">
      <c r="A37" s="411">
        <f t="shared" si="0"/>
        <v>30</v>
      </c>
      <c r="B37" s="412" t="s">
        <v>83</v>
      </c>
      <c r="C37" s="413">
        <v>19004550</v>
      </c>
      <c r="D37" s="512" t="s">
        <v>84</v>
      </c>
      <c r="E37" s="43">
        <v>16.25</v>
      </c>
      <c r="F37" s="414">
        <v>1000000</v>
      </c>
      <c r="G37" s="512" t="s">
        <v>85</v>
      </c>
      <c r="H37" s="415">
        <v>125902218</v>
      </c>
      <c r="I37" s="415" t="s">
        <v>86</v>
      </c>
      <c r="J37" s="416"/>
    </row>
    <row r="38" spans="1:10" ht="45" customHeight="1">
      <c r="A38" s="411">
        <f t="shared" si="0"/>
        <v>31</v>
      </c>
      <c r="B38" s="412" t="s">
        <v>104</v>
      </c>
      <c r="C38" s="418" t="s">
        <v>105</v>
      </c>
      <c r="D38" s="512" t="s">
        <v>106</v>
      </c>
      <c r="E38" s="43">
        <v>15</v>
      </c>
      <c r="F38" s="414">
        <v>1000000</v>
      </c>
      <c r="G38" s="512" t="s">
        <v>107</v>
      </c>
      <c r="H38" s="415">
        <v>13633758</v>
      </c>
      <c r="I38" s="415">
        <v>974325344</v>
      </c>
      <c r="J38" s="416"/>
    </row>
    <row r="39" spans="1:10" ht="45" customHeight="1">
      <c r="A39" s="411">
        <f t="shared" si="0"/>
        <v>32</v>
      </c>
      <c r="B39" s="412" t="s">
        <v>108</v>
      </c>
      <c r="C39" s="413">
        <v>1064489</v>
      </c>
      <c r="D39" s="512" t="s">
        <v>109</v>
      </c>
      <c r="E39" s="43" t="s">
        <v>110</v>
      </c>
      <c r="F39" s="414">
        <v>1000000</v>
      </c>
      <c r="G39" s="512" t="s">
        <v>107</v>
      </c>
      <c r="H39" s="415">
        <v>1099005352</v>
      </c>
      <c r="I39" s="415">
        <v>974325344</v>
      </c>
      <c r="J39" s="416"/>
    </row>
    <row r="40" spans="1:10" ht="45" customHeight="1">
      <c r="A40" s="411">
        <f t="shared" si="0"/>
        <v>33</v>
      </c>
      <c r="B40" s="412" t="s">
        <v>111</v>
      </c>
      <c r="C40" s="413">
        <v>19003250</v>
      </c>
      <c r="D40" s="512" t="s">
        <v>112</v>
      </c>
      <c r="E40" s="43">
        <v>15.5</v>
      </c>
      <c r="F40" s="414">
        <v>1000000</v>
      </c>
      <c r="G40" s="512" t="s">
        <v>113</v>
      </c>
      <c r="H40" s="415">
        <v>125773061</v>
      </c>
      <c r="I40" s="417">
        <v>913378402</v>
      </c>
      <c r="J40" s="416"/>
    </row>
    <row r="41" spans="1:10" ht="45" customHeight="1">
      <c r="A41" s="411">
        <f t="shared" si="0"/>
        <v>34</v>
      </c>
      <c r="B41" s="412" t="s">
        <v>118</v>
      </c>
      <c r="C41" s="413">
        <v>19004815</v>
      </c>
      <c r="D41" s="512" t="s">
        <v>119</v>
      </c>
      <c r="E41" s="43">
        <v>18.25</v>
      </c>
      <c r="F41" s="414">
        <v>1000000</v>
      </c>
      <c r="G41" s="512" t="s">
        <v>32</v>
      </c>
      <c r="H41" s="415">
        <v>125892535</v>
      </c>
      <c r="I41" s="417"/>
      <c r="J41" s="416"/>
    </row>
    <row r="42" spans="1:10" ht="45" customHeight="1">
      <c r="A42" s="419"/>
      <c r="B42" s="500" t="s">
        <v>122</v>
      </c>
      <c r="C42" s="420"/>
      <c r="D42" s="511"/>
      <c r="E42" s="476"/>
      <c r="F42" s="459"/>
      <c r="G42" s="511"/>
      <c r="H42" s="421"/>
      <c r="I42" s="421"/>
      <c r="J42" s="422"/>
    </row>
    <row r="43" spans="1:10" ht="45" customHeight="1">
      <c r="A43" s="179">
        <f>+A41+1</f>
        <v>35</v>
      </c>
      <c r="B43" s="423" t="s">
        <v>123</v>
      </c>
      <c r="C43" s="424">
        <v>18001256</v>
      </c>
      <c r="D43" s="170" t="s">
        <v>124</v>
      </c>
      <c r="E43" s="172">
        <v>22.25</v>
      </c>
      <c r="F43" s="437">
        <v>2000000</v>
      </c>
      <c r="G43" s="170" t="s">
        <v>125</v>
      </c>
      <c r="H43" s="342" t="s">
        <v>126</v>
      </c>
      <c r="I43" s="425" t="s">
        <v>127</v>
      </c>
      <c r="J43" s="172"/>
    </row>
    <row r="44" spans="1:10" ht="45" customHeight="1">
      <c r="A44" s="179">
        <v>36</v>
      </c>
      <c r="B44" s="423" t="s">
        <v>37</v>
      </c>
      <c r="C44" s="424">
        <v>18001065</v>
      </c>
      <c r="D44" s="170" t="s">
        <v>128</v>
      </c>
      <c r="E44" s="172">
        <v>25.75</v>
      </c>
      <c r="F44" s="437">
        <v>2000000</v>
      </c>
      <c r="G44" s="170" t="s">
        <v>125</v>
      </c>
      <c r="H44" s="342" t="s">
        <v>126</v>
      </c>
      <c r="I44" s="425" t="s">
        <v>127</v>
      </c>
      <c r="J44" s="172"/>
    </row>
    <row r="45" spans="1:10" ht="45" customHeight="1">
      <c r="A45" s="179">
        <v>37</v>
      </c>
      <c r="B45" s="423" t="s">
        <v>129</v>
      </c>
      <c r="C45" s="424">
        <v>18002500</v>
      </c>
      <c r="D45" s="170" t="s">
        <v>124</v>
      </c>
      <c r="E45" s="172">
        <v>15.65</v>
      </c>
      <c r="F45" s="437">
        <v>1000000</v>
      </c>
      <c r="G45" s="170" t="s">
        <v>125</v>
      </c>
      <c r="H45" s="342" t="s">
        <v>126</v>
      </c>
      <c r="I45" s="425" t="s">
        <v>127</v>
      </c>
      <c r="J45" s="172"/>
    </row>
    <row r="46" spans="1:10" ht="45" customHeight="1">
      <c r="A46" s="419"/>
      <c r="B46" s="500" t="s">
        <v>130</v>
      </c>
      <c r="C46" s="426"/>
      <c r="D46" s="272"/>
      <c r="E46" s="476"/>
      <c r="F46" s="459"/>
      <c r="G46" s="511"/>
      <c r="H46" s="421"/>
      <c r="I46" s="427"/>
      <c r="J46" s="422"/>
    </row>
    <row r="47" spans="1:10" ht="45" customHeight="1">
      <c r="A47" s="179">
        <v>38</v>
      </c>
      <c r="B47" s="412" t="s">
        <v>149</v>
      </c>
      <c r="C47" s="415" t="s">
        <v>150</v>
      </c>
      <c r="D47" s="512" t="s">
        <v>151</v>
      </c>
      <c r="E47" s="43">
        <v>26</v>
      </c>
      <c r="F47" s="414">
        <v>3000000</v>
      </c>
      <c r="G47" s="512" t="s">
        <v>147</v>
      </c>
      <c r="H47" s="415" t="s">
        <v>152</v>
      </c>
      <c r="I47" s="415">
        <v>168268207</v>
      </c>
      <c r="J47" s="147"/>
    </row>
    <row r="48" spans="1:10" ht="45" customHeight="1">
      <c r="A48" s="179">
        <f>+A47+1</f>
        <v>39</v>
      </c>
      <c r="B48" s="412" t="s">
        <v>131</v>
      </c>
      <c r="C48" s="415" t="s">
        <v>132</v>
      </c>
      <c r="D48" s="512" t="s">
        <v>133</v>
      </c>
      <c r="E48" s="43">
        <v>23.1</v>
      </c>
      <c r="F48" s="414">
        <v>2000000</v>
      </c>
      <c r="G48" s="512" t="s">
        <v>134</v>
      </c>
      <c r="H48" s="415" t="s">
        <v>135</v>
      </c>
      <c r="I48" s="415"/>
      <c r="J48" s="147"/>
    </row>
    <row r="49" spans="1:10" ht="45" customHeight="1">
      <c r="A49" s="179">
        <f aca="true" t="shared" si="1" ref="A49:A61">+A48+1</f>
        <v>40</v>
      </c>
      <c r="B49" s="412" t="s">
        <v>136</v>
      </c>
      <c r="C49" s="415" t="s">
        <v>137</v>
      </c>
      <c r="D49" s="512" t="s">
        <v>138</v>
      </c>
      <c r="E49" s="43">
        <v>25.2</v>
      </c>
      <c r="F49" s="414">
        <v>2000000</v>
      </c>
      <c r="G49" s="512" t="s">
        <v>134</v>
      </c>
      <c r="H49" s="415" t="s">
        <v>139</v>
      </c>
      <c r="I49" s="415"/>
      <c r="J49" s="147"/>
    </row>
    <row r="50" spans="1:10" ht="45" customHeight="1">
      <c r="A50" s="179">
        <f t="shared" si="1"/>
        <v>41</v>
      </c>
      <c r="B50" s="412" t="s">
        <v>140</v>
      </c>
      <c r="C50" s="415" t="s">
        <v>141</v>
      </c>
      <c r="D50" s="512" t="s">
        <v>133</v>
      </c>
      <c r="E50" s="43">
        <v>23</v>
      </c>
      <c r="F50" s="414">
        <v>2000000</v>
      </c>
      <c r="G50" s="512" t="s">
        <v>142</v>
      </c>
      <c r="H50" s="415" t="s">
        <v>143</v>
      </c>
      <c r="I50" s="415"/>
      <c r="J50" s="147"/>
    </row>
    <row r="51" spans="1:10" ht="45" customHeight="1">
      <c r="A51" s="179">
        <f t="shared" si="1"/>
        <v>42</v>
      </c>
      <c r="B51" s="412" t="s">
        <v>144</v>
      </c>
      <c r="C51" s="415" t="s">
        <v>145</v>
      </c>
      <c r="D51" s="512" t="s">
        <v>146</v>
      </c>
      <c r="E51" s="428">
        <v>24.75</v>
      </c>
      <c r="F51" s="414">
        <v>2000000</v>
      </c>
      <c r="G51" s="512" t="s">
        <v>147</v>
      </c>
      <c r="H51" s="415" t="s">
        <v>148</v>
      </c>
      <c r="I51" s="415">
        <v>1687364933</v>
      </c>
      <c r="J51" s="147"/>
    </row>
    <row r="52" spans="1:10" ht="45" customHeight="1">
      <c r="A52" s="179">
        <f t="shared" si="1"/>
        <v>43</v>
      </c>
      <c r="B52" s="412" t="s">
        <v>153</v>
      </c>
      <c r="C52" s="415" t="s">
        <v>154</v>
      </c>
      <c r="D52" s="512" t="s">
        <v>133</v>
      </c>
      <c r="E52" s="43">
        <v>23.75</v>
      </c>
      <c r="F52" s="414">
        <v>2000000</v>
      </c>
      <c r="G52" s="512" t="s">
        <v>147</v>
      </c>
      <c r="H52" s="415" t="s">
        <v>155</v>
      </c>
      <c r="I52" s="415">
        <v>987115793</v>
      </c>
      <c r="J52" s="147"/>
    </row>
    <row r="53" spans="1:10" ht="45" customHeight="1">
      <c r="A53" s="179">
        <f t="shared" si="1"/>
        <v>44</v>
      </c>
      <c r="B53" s="412" t="s">
        <v>161</v>
      </c>
      <c r="C53" s="415" t="s">
        <v>162</v>
      </c>
      <c r="D53" s="512" t="s">
        <v>163</v>
      </c>
      <c r="E53" s="43">
        <v>25.5</v>
      </c>
      <c r="F53" s="414">
        <v>2000000</v>
      </c>
      <c r="G53" s="512" t="s">
        <v>164</v>
      </c>
      <c r="H53" s="415" t="s">
        <v>165</v>
      </c>
      <c r="I53" s="415"/>
      <c r="J53" s="147"/>
    </row>
    <row r="54" spans="1:10" ht="45" customHeight="1">
      <c r="A54" s="179">
        <f t="shared" si="1"/>
        <v>45</v>
      </c>
      <c r="B54" s="412" t="s">
        <v>166</v>
      </c>
      <c r="C54" s="415" t="s">
        <v>167</v>
      </c>
      <c r="D54" s="512" t="s">
        <v>168</v>
      </c>
      <c r="E54" s="43">
        <v>21.85</v>
      </c>
      <c r="F54" s="414">
        <v>2000000</v>
      </c>
      <c r="G54" s="512" t="s">
        <v>169</v>
      </c>
      <c r="H54" s="415" t="s">
        <v>170</v>
      </c>
      <c r="I54" s="415"/>
      <c r="J54" s="147"/>
    </row>
    <row r="55" spans="1:10" ht="45" customHeight="1">
      <c r="A55" s="179">
        <f t="shared" si="1"/>
        <v>46</v>
      </c>
      <c r="B55" s="412" t="s">
        <v>183</v>
      </c>
      <c r="C55" s="415" t="s">
        <v>184</v>
      </c>
      <c r="D55" s="512" t="s">
        <v>185</v>
      </c>
      <c r="E55" s="43">
        <v>23.25</v>
      </c>
      <c r="F55" s="414">
        <v>2000000</v>
      </c>
      <c r="G55" s="512" t="s">
        <v>134</v>
      </c>
      <c r="H55" s="415" t="s">
        <v>186</v>
      </c>
      <c r="I55" s="415"/>
      <c r="J55" s="147"/>
    </row>
    <row r="56" spans="1:10" ht="45" customHeight="1">
      <c r="A56" s="179">
        <f t="shared" si="1"/>
        <v>47</v>
      </c>
      <c r="B56" s="412" t="s">
        <v>156</v>
      </c>
      <c r="C56" s="415" t="s">
        <v>157</v>
      </c>
      <c r="D56" s="512" t="s">
        <v>158</v>
      </c>
      <c r="E56" s="43">
        <v>19.7</v>
      </c>
      <c r="F56" s="414">
        <v>1000000</v>
      </c>
      <c r="G56" s="512" t="s">
        <v>159</v>
      </c>
      <c r="H56" s="415" t="s">
        <v>160</v>
      </c>
      <c r="I56" s="415"/>
      <c r="J56" s="147"/>
    </row>
    <row r="57" spans="1:10" ht="45" customHeight="1">
      <c r="A57" s="179">
        <f t="shared" si="1"/>
        <v>48</v>
      </c>
      <c r="B57" s="412" t="s">
        <v>171</v>
      </c>
      <c r="C57" s="415" t="s">
        <v>172</v>
      </c>
      <c r="D57" s="512" t="s">
        <v>173</v>
      </c>
      <c r="E57" s="43">
        <v>20.25</v>
      </c>
      <c r="F57" s="414">
        <v>1000000</v>
      </c>
      <c r="G57" s="512" t="s">
        <v>159</v>
      </c>
      <c r="H57" s="415" t="s">
        <v>174</v>
      </c>
      <c r="I57" s="415"/>
      <c r="J57" s="147"/>
    </row>
    <row r="58" spans="1:10" ht="45" customHeight="1">
      <c r="A58" s="179">
        <f t="shared" si="1"/>
        <v>49</v>
      </c>
      <c r="B58" s="412" t="s">
        <v>175</v>
      </c>
      <c r="C58" s="415" t="s">
        <v>176</v>
      </c>
      <c r="D58" s="512" t="s">
        <v>146</v>
      </c>
      <c r="E58" s="43">
        <v>20.3</v>
      </c>
      <c r="F58" s="414">
        <v>1000000</v>
      </c>
      <c r="G58" s="512" t="s">
        <v>177</v>
      </c>
      <c r="H58" s="415" t="s">
        <v>178</v>
      </c>
      <c r="I58" s="415"/>
      <c r="J58" s="147"/>
    </row>
    <row r="59" spans="1:10" ht="45" customHeight="1">
      <c r="A59" s="179">
        <f t="shared" si="1"/>
        <v>50</v>
      </c>
      <c r="B59" s="412" t="s">
        <v>179</v>
      </c>
      <c r="C59" s="415" t="s">
        <v>180</v>
      </c>
      <c r="D59" s="512" t="s">
        <v>181</v>
      </c>
      <c r="E59" s="43">
        <v>19.75</v>
      </c>
      <c r="F59" s="414">
        <v>1000000</v>
      </c>
      <c r="G59" s="512" t="s">
        <v>134</v>
      </c>
      <c r="H59" s="415" t="s">
        <v>182</v>
      </c>
      <c r="I59" s="415"/>
      <c r="J59" s="147"/>
    </row>
    <row r="60" spans="1:10" ht="45" customHeight="1">
      <c r="A60" s="179">
        <f t="shared" si="1"/>
        <v>51</v>
      </c>
      <c r="B60" s="412" t="s">
        <v>187</v>
      </c>
      <c r="C60" s="415">
        <v>18004907</v>
      </c>
      <c r="D60" s="512" t="s">
        <v>188</v>
      </c>
      <c r="E60" s="43">
        <v>15.95</v>
      </c>
      <c r="F60" s="414">
        <v>1000000</v>
      </c>
      <c r="G60" s="512" t="s">
        <v>159</v>
      </c>
      <c r="H60" s="415" t="s">
        <v>189</v>
      </c>
      <c r="I60" s="415"/>
      <c r="J60" s="147"/>
    </row>
    <row r="61" spans="1:10" ht="45" customHeight="1">
      <c r="A61" s="179">
        <f t="shared" si="1"/>
        <v>52</v>
      </c>
      <c r="B61" s="412" t="s">
        <v>1463</v>
      </c>
      <c r="C61" s="415" t="s">
        <v>1464</v>
      </c>
      <c r="D61" s="512" t="s">
        <v>545</v>
      </c>
      <c r="E61" s="43">
        <v>18.5</v>
      </c>
      <c r="F61" s="414">
        <v>1000000</v>
      </c>
      <c r="G61" s="512" t="s">
        <v>1466</v>
      </c>
      <c r="H61" s="415" t="s">
        <v>1465</v>
      </c>
      <c r="I61" s="415"/>
      <c r="J61" s="147"/>
    </row>
    <row r="62" spans="1:10" ht="45" customHeight="1">
      <c r="A62" s="419"/>
      <c r="B62" s="500" t="s">
        <v>190</v>
      </c>
      <c r="C62" s="429"/>
      <c r="D62" s="272"/>
      <c r="E62" s="476"/>
      <c r="F62" s="459"/>
      <c r="G62" s="511"/>
      <c r="H62" s="421"/>
      <c r="I62" s="427"/>
      <c r="J62" s="422"/>
    </row>
    <row r="63" spans="1:10" ht="45" customHeight="1">
      <c r="A63" s="179">
        <f>+A61+1</f>
        <v>53</v>
      </c>
      <c r="B63" s="412" t="s">
        <v>191</v>
      </c>
      <c r="C63" s="43">
        <v>18003576</v>
      </c>
      <c r="D63" s="512" t="s">
        <v>192</v>
      </c>
      <c r="E63" s="43">
        <v>27.5</v>
      </c>
      <c r="F63" s="414">
        <v>3000000</v>
      </c>
      <c r="G63" s="512" t="s">
        <v>193</v>
      </c>
      <c r="H63" s="43">
        <v>122321660</v>
      </c>
      <c r="I63" s="43"/>
      <c r="J63" s="147"/>
    </row>
    <row r="64" spans="1:10" ht="45" customHeight="1">
      <c r="A64" s="179">
        <f>+A63+1</f>
        <v>54</v>
      </c>
      <c r="B64" s="430" t="s">
        <v>201</v>
      </c>
      <c r="C64" s="43">
        <v>18004369</v>
      </c>
      <c r="D64" s="512" t="s">
        <v>202</v>
      </c>
      <c r="E64" s="43">
        <v>28.5</v>
      </c>
      <c r="F64" s="414">
        <v>3000000</v>
      </c>
      <c r="G64" s="512" t="s">
        <v>198</v>
      </c>
      <c r="H64" s="43">
        <v>122307856</v>
      </c>
      <c r="I64" s="43"/>
      <c r="J64" s="431"/>
    </row>
    <row r="65" spans="1:10" ht="45" customHeight="1">
      <c r="A65" s="179">
        <f aca="true" t="shared" si="2" ref="A65:A78">+A64+1</f>
        <v>55</v>
      </c>
      <c r="B65" s="412" t="s">
        <v>216</v>
      </c>
      <c r="C65" s="43">
        <v>18004907</v>
      </c>
      <c r="D65" s="512" t="s">
        <v>188</v>
      </c>
      <c r="E65" s="43">
        <v>26.5</v>
      </c>
      <c r="F65" s="414">
        <v>3000000</v>
      </c>
      <c r="G65" s="512" t="s">
        <v>213</v>
      </c>
      <c r="H65" s="43">
        <v>122249849</v>
      </c>
      <c r="I65" s="43"/>
      <c r="J65" s="147"/>
    </row>
    <row r="66" spans="1:10" ht="45" customHeight="1">
      <c r="A66" s="179">
        <f t="shared" si="2"/>
        <v>56</v>
      </c>
      <c r="B66" s="412" t="s">
        <v>217</v>
      </c>
      <c r="C66" s="43">
        <v>18004341</v>
      </c>
      <c r="D66" s="512" t="s">
        <v>218</v>
      </c>
      <c r="E66" s="43">
        <v>26.75</v>
      </c>
      <c r="F66" s="414">
        <v>3000000</v>
      </c>
      <c r="G66" s="512" t="s">
        <v>213</v>
      </c>
      <c r="H66" s="43">
        <v>122331163</v>
      </c>
      <c r="I66" s="43"/>
      <c r="J66" s="147"/>
    </row>
    <row r="67" spans="1:10" ht="45" customHeight="1">
      <c r="A67" s="179">
        <f t="shared" si="2"/>
        <v>57</v>
      </c>
      <c r="B67" s="412" t="s">
        <v>194</v>
      </c>
      <c r="C67" s="43">
        <v>18004525</v>
      </c>
      <c r="D67" s="512" t="s">
        <v>195</v>
      </c>
      <c r="E67" s="43">
        <v>21.65</v>
      </c>
      <c r="F67" s="414">
        <v>2000000</v>
      </c>
      <c r="G67" s="512" t="s">
        <v>196</v>
      </c>
      <c r="H67" s="43">
        <v>122336879</v>
      </c>
      <c r="I67" s="43"/>
      <c r="J67" s="147"/>
    </row>
    <row r="68" spans="1:10" ht="45" customHeight="1">
      <c r="A68" s="179">
        <f t="shared" si="2"/>
        <v>58</v>
      </c>
      <c r="B68" s="412" t="s">
        <v>61</v>
      </c>
      <c r="C68" s="43">
        <v>18004427</v>
      </c>
      <c r="D68" s="512" t="s">
        <v>197</v>
      </c>
      <c r="E68" s="43">
        <v>21.5</v>
      </c>
      <c r="F68" s="414">
        <v>2000000</v>
      </c>
      <c r="G68" s="512" t="s">
        <v>198</v>
      </c>
      <c r="H68" s="43">
        <v>122281781</v>
      </c>
      <c r="I68" s="43"/>
      <c r="J68" s="147"/>
    </row>
    <row r="69" spans="1:10" ht="45" customHeight="1">
      <c r="A69" s="179">
        <f t="shared" si="2"/>
        <v>59</v>
      </c>
      <c r="B69" s="412" t="s">
        <v>199</v>
      </c>
      <c r="C69" s="43">
        <v>21000783</v>
      </c>
      <c r="D69" s="512" t="s">
        <v>200</v>
      </c>
      <c r="E69" s="428">
        <v>25.05</v>
      </c>
      <c r="F69" s="414">
        <v>2000000</v>
      </c>
      <c r="G69" s="512" t="s">
        <v>198</v>
      </c>
      <c r="H69" s="43">
        <v>1222281719</v>
      </c>
      <c r="I69" s="43"/>
      <c r="J69" s="147"/>
    </row>
    <row r="70" spans="1:10" ht="45" customHeight="1">
      <c r="A70" s="179">
        <f t="shared" si="2"/>
        <v>60</v>
      </c>
      <c r="B70" s="412" t="s">
        <v>203</v>
      </c>
      <c r="C70" s="43">
        <v>18004788</v>
      </c>
      <c r="D70" s="512" t="s">
        <v>138</v>
      </c>
      <c r="E70" s="43">
        <v>24.5</v>
      </c>
      <c r="F70" s="414">
        <v>2000000</v>
      </c>
      <c r="G70" s="512" t="s">
        <v>204</v>
      </c>
      <c r="H70" s="43">
        <v>122313117</v>
      </c>
      <c r="I70" s="43"/>
      <c r="J70" s="147"/>
    </row>
    <row r="71" spans="1:10" ht="45" customHeight="1">
      <c r="A71" s="179">
        <f t="shared" si="2"/>
        <v>61</v>
      </c>
      <c r="B71" s="412" t="s">
        <v>207</v>
      </c>
      <c r="C71" s="43">
        <v>18003600</v>
      </c>
      <c r="D71" s="512" t="s">
        <v>208</v>
      </c>
      <c r="E71" s="43">
        <v>21</v>
      </c>
      <c r="F71" s="414">
        <v>2000000</v>
      </c>
      <c r="G71" s="512" t="s">
        <v>206</v>
      </c>
      <c r="H71" s="43">
        <v>122343977</v>
      </c>
      <c r="I71" s="43"/>
      <c r="J71" s="147"/>
    </row>
    <row r="72" spans="1:10" ht="45" customHeight="1">
      <c r="A72" s="179">
        <f t="shared" si="2"/>
        <v>62</v>
      </c>
      <c r="B72" s="412" t="s">
        <v>209</v>
      </c>
      <c r="C72" s="43">
        <v>18003339</v>
      </c>
      <c r="D72" s="512" t="s">
        <v>210</v>
      </c>
      <c r="E72" s="43">
        <v>21.5</v>
      </c>
      <c r="F72" s="414">
        <v>2000000</v>
      </c>
      <c r="G72" s="512" t="s">
        <v>211</v>
      </c>
      <c r="H72" s="43">
        <v>122240269</v>
      </c>
      <c r="I72" s="43"/>
      <c r="J72" s="147"/>
    </row>
    <row r="73" spans="1:10" ht="45" customHeight="1">
      <c r="A73" s="179">
        <f t="shared" si="2"/>
        <v>63</v>
      </c>
      <c r="B73" s="412" t="s">
        <v>212</v>
      </c>
      <c r="C73" s="43">
        <v>18004524</v>
      </c>
      <c r="D73" s="512" t="s">
        <v>146</v>
      </c>
      <c r="E73" s="43">
        <v>22.2</v>
      </c>
      <c r="F73" s="414">
        <v>2000000</v>
      </c>
      <c r="G73" s="512" t="s">
        <v>213</v>
      </c>
      <c r="H73" s="43">
        <v>122313456</v>
      </c>
      <c r="I73" s="43"/>
      <c r="J73" s="147"/>
    </row>
    <row r="74" spans="1:10" ht="45" customHeight="1">
      <c r="A74" s="179">
        <f t="shared" si="2"/>
        <v>64</v>
      </c>
      <c r="B74" s="412" t="s">
        <v>214</v>
      </c>
      <c r="C74" s="43">
        <v>18004711</v>
      </c>
      <c r="D74" s="512" t="s">
        <v>215</v>
      </c>
      <c r="E74" s="43">
        <v>24.25</v>
      </c>
      <c r="F74" s="414">
        <v>2000000</v>
      </c>
      <c r="G74" s="512" t="s">
        <v>213</v>
      </c>
      <c r="H74" s="43">
        <v>122249800</v>
      </c>
      <c r="I74" s="43"/>
      <c r="J74" s="147"/>
    </row>
    <row r="75" spans="1:10" ht="45" customHeight="1">
      <c r="A75" s="179">
        <f t="shared" si="2"/>
        <v>65</v>
      </c>
      <c r="B75" s="412" t="s">
        <v>219</v>
      </c>
      <c r="C75" s="43">
        <v>18004588</v>
      </c>
      <c r="D75" s="512" t="s">
        <v>220</v>
      </c>
      <c r="E75" s="43">
        <v>25.25</v>
      </c>
      <c r="F75" s="414">
        <v>2000000</v>
      </c>
      <c r="G75" s="512" t="s">
        <v>213</v>
      </c>
      <c r="H75" s="43">
        <v>122381136</v>
      </c>
      <c r="I75" s="43"/>
      <c r="J75" s="147"/>
    </row>
    <row r="76" spans="1:10" ht="45" customHeight="1">
      <c r="A76" s="179">
        <f t="shared" si="2"/>
        <v>66</v>
      </c>
      <c r="B76" s="412" t="s">
        <v>221</v>
      </c>
      <c r="C76" s="43">
        <v>18003958</v>
      </c>
      <c r="D76" s="512" t="s">
        <v>222</v>
      </c>
      <c r="E76" s="43">
        <v>23</v>
      </c>
      <c r="F76" s="414">
        <v>2000000</v>
      </c>
      <c r="G76" s="512" t="s">
        <v>223</v>
      </c>
      <c r="H76" s="43">
        <v>122321560</v>
      </c>
      <c r="I76" s="43"/>
      <c r="J76" s="147"/>
    </row>
    <row r="77" spans="1:10" ht="45" customHeight="1">
      <c r="A77" s="179">
        <f t="shared" si="2"/>
        <v>67</v>
      </c>
      <c r="B77" s="412" t="s">
        <v>224</v>
      </c>
      <c r="C77" s="43">
        <v>18003655</v>
      </c>
      <c r="D77" s="512" t="s">
        <v>197</v>
      </c>
      <c r="E77" s="43">
        <v>24.75</v>
      </c>
      <c r="F77" s="414">
        <v>2000000</v>
      </c>
      <c r="G77" s="512" t="s">
        <v>223</v>
      </c>
      <c r="H77" s="43">
        <v>1223211561</v>
      </c>
      <c r="I77" s="43"/>
      <c r="J77" s="147"/>
    </row>
    <row r="78" spans="1:10" ht="45" customHeight="1">
      <c r="A78" s="179">
        <f t="shared" si="2"/>
        <v>68</v>
      </c>
      <c r="B78" s="412" t="s">
        <v>225</v>
      </c>
      <c r="C78" s="43">
        <v>18003476</v>
      </c>
      <c r="D78" s="512" t="s">
        <v>226</v>
      </c>
      <c r="E78" s="43">
        <v>18.05</v>
      </c>
      <c r="F78" s="414">
        <v>1000000</v>
      </c>
      <c r="G78" s="512" t="s">
        <v>206</v>
      </c>
      <c r="H78" s="43">
        <v>122355780</v>
      </c>
      <c r="I78" s="43"/>
      <c r="J78" s="147"/>
    </row>
    <row r="79" spans="1:10" ht="45" customHeight="1">
      <c r="A79" s="419"/>
      <c r="B79" s="500" t="s">
        <v>227</v>
      </c>
      <c r="C79" s="429"/>
      <c r="D79" s="272"/>
      <c r="E79" s="476"/>
      <c r="F79" s="459"/>
      <c r="G79" s="511"/>
      <c r="H79" s="421"/>
      <c r="I79" s="427"/>
      <c r="J79" s="432"/>
    </row>
    <row r="80" spans="1:10" ht="45" customHeight="1">
      <c r="A80" s="179">
        <f>+A78+1</f>
        <v>69</v>
      </c>
      <c r="B80" s="412" t="s">
        <v>237</v>
      </c>
      <c r="C80" s="415" t="s">
        <v>238</v>
      </c>
      <c r="D80" s="512" t="s">
        <v>234</v>
      </c>
      <c r="E80" s="43">
        <v>26.25</v>
      </c>
      <c r="F80" s="414">
        <v>3000000</v>
      </c>
      <c r="G80" s="512" t="s">
        <v>239</v>
      </c>
      <c r="H80" s="415" t="s">
        <v>240</v>
      </c>
      <c r="I80" s="43">
        <v>987130597</v>
      </c>
      <c r="J80" s="147"/>
    </row>
    <row r="81" spans="1:10" ht="45" customHeight="1">
      <c r="A81" s="179">
        <f>+A80+1</f>
        <v>70</v>
      </c>
      <c r="B81" s="412" t="s">
        <v>258</v>
      </c>
      <c r="C81" s="415" t="s">
        <v>259</v>
      </c>
      <c r="D81" s="512" t="s">
        <v>260</v>
      </c>
      <c r="E81" s="43"/>
      <c r="F81" s="414">
        <v>3000000</v>
      </c>
      <c r="G81" s="512" t="s">
        <v>251</v>
      </c>
      <c r="H81" s="415" t="s">
        <v>252</v>
      </c>
      <c r="I81" s="43">
        <v>986875255</v>
      </c>
      <c r="J81" s="147"/>
    </row>
    <row r="82" spans="1:10" ht="45" customHeight="1">
      <c r="A82" s="179">
        <f aca="true" t="shared" si="3" ref="A82:A87">+A81+1</f>
        <v>71</v>
      </c>
      <c r="B82" s="412" t="s">
        <v>228</v>
      </c>
      <c r="C82" s="415" t="s">
        <v>229</v>
      </c>
      <c r="D82" s="512" t="s">
        <v>230</v>
      </c>
      <c r="E82" s="43">
        <v>24</v>
      </c>
      <c r="F82" s="414">
        <v>2000000</v>
      </c>
      <c r="G82" s="512" t="s">
        <v>231</v>
      </c>
      <c r="H82" s="415" t="s">
        <v>232</v>
      </c>
      <c r="I82" s="43">
        <v>165939972</v>
      </c>
      <c r="J82" s="147"/>
    </row>
    <row r="83" spans="1:10" ht="45" customHeight="1">
      <c r="A83" s="179">
        <f t="shared" si="3"/>
        <v>72</v>
      </c>
      <c r="B83" s="412" t="s">
        <v>37</v>
      </c>
      <c r="C83" s="415" t="s">
        <v>233</v>
      </c>
      <c r="D83" s="512" t="s">
        <v>234</v>
      </c>
      <c r="E83" s="43">
        <v>25.75</v>
      </c>
      <c r="F83" s="414">
        <v>2000000</v>
      </c>
      <c r="G83" s="512" t="s">
        <v>235</v>
      </c>
      <c r="H83" s="415" t="s">
        <v>236</v>
      </c>
      <c r="I83" s="43">
        <v>982302701</v>
      </c>
      <c r="J83" s="147"/>
    </row>
    <row r="84" spans="1:10" ht="45" customHeight="1">
      <c r="A84" s="179">
        <f t="shared" si="3"/>
        <v>73</v>
      </c>
      <c r="B84" s="412" t="s">
        <v>241</v>
      </c>
      <c r="C84" s="415" t="s">
        <v>242</v>
      </c>
      <c r="D84" s="512" t="s">
        <v>243</v>
      </c>
      <c r="E84" s="43">
        <v>24.5</v>
      </c>
      <c r="F84" s="414">
        <v>2000000</v>
      </c>
      <c r="G84" s="512" t="s">
        <v>244</v>
      </c>
      <c r="H84" s="415" t="s">
        <v>245</v>
      </c>
      <c r="I84" s="43">
        <v>987130597</v>
      </c>
      <c r="J84" s="147"/>
    </row>
    <row r="85" spans="1:10" ht="45" customHeight="1">
      <c r="A85" s="179">
        <f t="shared" si="3"/>
        <v>74</v>
      </c>
      <c r="B85" s="412" t="s">
        <v>246</v>
      </c>
      <c r="C85" s="415" t="s">
        <v>247</v>
      </c>
      <c r="D85" s="512" t="s">
        <v>230</v>
      </c>
      <c r="E85" s="428">
        <v>23.75</v>
      </c>
      <c r="F85" s="414">
        <v>2000000</v>
      </c>
      <c r="G85" s="512" t="s">
        <v>244</v>
      </c>
      <c r="H85" s="415" t="s">
        <v>248</v>
      </c>
      <c r="I85" s="43">
        <v>987130597</v>
      </c>
      <c r="J85" s="147"/>
    </row>
    <row r="86" spans="1:10" ht="45" customHeight="1">
      <c r="A86" s="179">
        <f t="shared" si="3"/>
        <v>75</v>
      </c>
      <c r="B86" s="412" t="s">
        <v>249</v>
      </c>
      <c r="C86" s="415" t="s">
        <v>250</v>
      </c>
      <c r="D86" s="512" t="s">
        <v>197</v>
      </c>
      <c r="E86" s="428">
        <v>20.25</v>
      </c>
      <c r="F86" s="414">
        <v>1000000</v>
      </c>
      <c r="G86" s="512" t="s">
        <v>251</v>
      </c>
      <c r="H86" s="415" t="s">
        <v>252</v>
      </c>
      <c r="I86" s="43">
        <v>984904626</v>
      </c>
      <c r="J86" s="147"/>
    </row>
    <row r="87" spans="1:10" ht="45" customHeight="1">
      <c r="A87" s="179">
        <f t="shared" si="3"/>
        <v>76</v>
      </c>
      <c r="B87" s="412" t="s">
        <v>253</v>
      </c>
      <c r="C87" s="415" t="s">
        <v>254</v>
      </c>
      <c r="D87" s="512" t="s">
        <v>255</v>
      </c>
      <c r="E87" s="428">
        <v>19.5</v>
      </c>
      <c r="F87" s="414">
        <v>1000000</v>
      </c>
      <c r="G87" s="512" t="s">
        <v>256</v>
      </c>
      <c r="H87" s="415" t="s">
        <v>257</v>
      </c>
      <c r="I87" s="43">
        <v>984904626</v>
      </c>
      <c r="J87" s="147"/>
    </row>
    <row r="88" spans="1:10" ht="45" customHeight="1">
      <c r="A88" s="419"/>
      <c r="B88" s="500" t="s">
        <v>261</v>
      </c>
      <c r="C88" s="429"/>
      <c r="D88" s="272"/>
      <c r="E88" s="476"/>
      <c r="F88" s="459"/>
      <c r="G88" s="511"/>
      <c r="H88" s="421"/>
      <c r="I88" s="427"/>
      <c r="J88" s="422"/>
    </row>
    <row r="89" spans="1:10" ht="45" customHeight="1">
      <c r="A89" s="179">
        <f>+A87+1</f>
        <v>77</v>
      </c>
      <c r="B89" s="412" t="s">
        <v>262</v>
      </c>
      <c r="C89" s="43">
        <v>18015928</v>
      </c>
      <c r="D89" s="512" t="s">
        <v>30</v>
      </c>
      <c r="E89" s="43">
        <v>26</v>
      </c>
      <c r="F89" s="414">
        <v>3000000</v>
      </c>
      <c r="G89" s="512" t="s">
        <v>263</v>
      </c>
      <c r="H89" s="43">
        <v>122264179</v>
      </c>
      <c r="I89" s="433" t="s">
        <v>264</v>
      </c>
      <c r="J89" s="147"/>
    </row>
    <row r="90" spans="1:10" ht="45" customHeight="1">
      <c r="A90" s="179">
        <f>+A89+1</f>
        <v>78</v>
      </c>
      <c r="B90" s="412" t="s">
        <v>275</v>
      </c>
      <c r="C90" s="43">
        <v>18015727</v>
      </c>
      <c r="D90" s="512" t="s">
        <v>276</v>
      </c>
      <c r="E90" s="43" t="s">
        <v>277</v>
      </c>
      <c r="F90" s="414">
        <v>3000000</v>
      </c>
      <c r="G90" s="512" t="s">
        <v>278</v>
      </c>
      <c r="H90" s="43">
        <v>122299340</v>
      </c>
      <c r="I90" s="433" t="s">
        <v>279</v>
      </c>
      <c r="J90" s="111"/>
    </row>
    <row r="91" spans="1:10" ht="45" customHeight="1">
      <c r="A91" s="179">
        <f aca="true" t="shared" si="4" ref="A91:A97">+A90+1</f>
        <v>79</v>
      </c>
      <c r="B91" s="412" t="s">
        <v>265</v>
      </c>
      <c r="C91" s="43">
        <v>18016683</v>
      </c>
      <c r="D91" s="512" t="s">
        <v>42</v>
      </c>
      <c r="E91" s="43" t="s">
        <v>266</v>
      </c>
      <c r="F91" s="414">
        <v>2000000</v>
      </c>
      <c r="G91" s="512" t="s">
        <v>263</v>
      </c>
      <c r="H91" s="43">
        <v>122337913</v>
      </c>
      <c r="I91" s="433" t="s">
        <v>267</v>
      </c>
      <c r="J91" s="147"/>
    </row>
    <row r="92" spans="1:10" ht="45" customHeight="1">
      <c r="A92" s="179">
        <f t="shared" si="4"/>
        <v>80</v>
      </c>
      <c r="B92" s="412" t="s">
        <v>271</v>
      </c>
      <c r="C92" s="43">
        <v>18016426</v>
      </c>
      <c r="D92" s="512" t="s">
        <v>272</v>
      </c>
      <c r="E92" s="43" t="s">
        <v>266</v>
      </c>
      <c r="F92" s="414">
        <v>2000000</v>
      </c>
      <c r="G92" s="512" t="s">
        <v>273</v>
      </c>
      <c r="H92" s="43">
        <v>122290467</v>
      </c>
      <c r="I92" s="433" t="s">
        <v>274</v>
      </c>
      <c r="J92" s="147"/>
    </row>
    <row r="93" spans="1:10" ht="45" customHeight="1">
      <c r="A93" s="179">
        <f t="shared" si="4"/>
        <v>81</v>
      </c>
      <c r="B93" s="412" t="s">
        <v>285</v>
      </c>
      <c r="C93" s="43">
        <v>18016299</v>
      </c>
      <c r="D93" s="512" t="s">
        <v>286</v>
      </c>
      <c r="E93" s="43">
        <v>24</v>
      </c>
      <c r="F93" s="414">
        <v>2000000</v>
      </c>
      <c r="G93" s="512" t="s">
        <v>287</v>
      </c>
      <c r="H93" s="43">
        <v>122353839</v>
      </c>
      <c r="I93" s="433" t="s">
        <v>288</v>
      </c>
      <c r="J93" s="147"/>
    </row>
    <row r="94" spans="1:10" ht="45" customHeight="1">
      <c r="A94" s="179">
        <f t="shared" si="4"/>
        <v>82</v>
      </c>
      <c r="B94" s="412" t="s">
        <v>216</v>
      </c>
      <c r="C94" s="43">
        <v>18014527</v>
      </c>
      <c r="D94" s="512" t="s">
        <v>35</v>
      </c>
      <c r="E94" s="43">
        <v>22.6</v>
      </c>
      <c r="F94" s="414">
        <v>2000000</v>
      </c>
      <c r="G94" s="512" t="s">
        <v>293</v>
      </c>
      <c r="H94" s="431" t="s">
        <v>294</v>
      </c>
      <c r="I94" s="43"/>
      <c r="J94" s="147"/>
    </row>
    <row r="95" spans="1:10" ht="45" customHeight="1">
      <c r="A95" s="179">
        <f t="shared" si="4"/>
        <v>83</v>
      </c>
      <c r="B95" s="412" t="s">
        <v>199</v>
      </c>
      <c r="C95" s="43">
        <v>18017296</v>
      </c>
      <c r="D95" s="512" t="s">
        <v>268</v>
      </c>
      <c r="E95" s="428" t="s">
        <v>269</v>
      </c>
      <c r="F95" s="414">
        <v>1000000</v>
      </c>
      <c r="G95" s="512" t="s">
        <v>263</v>
      </c>
      <c r="H95" s="43">
        <v>122341520</v>
      </c>
      <c r="I95" s="433" t="s">
        <v>270</v>
      </c>
      <c r="J95" s="147"/>
    </row>
    <row r="96" spans="1:10" ht="45" customHeight="1">
      <c r="A96" s="179">
        <f t="shared" si="4"/>
        <v>84</v>
      </c>
      <c r="B96" s="412" t="s">
        <v>280</v>
      </c>
      <c r="C96" s="43">
        <v>18016951</v>
      </c>
      <c r="D96" s="512" t="s">
        <v>281</v>
      </c>
      <c r="E96" s="43" t="s">
        <v>282</v>
      </c>
      <c r="F96" s="414">
        <v>1000000</v>
      </c>
      <c r="G96" s="512" t="s">
        <v>283</v>
      </c>
      <c r="H96" s="43">
        <v>122224509</v>
      </c>
      <c r="I96" s="433" t="s">
        <v>284</v>
      </c>
      <c r="J96" s="147"/>
    </row>
    <row r="97" spans="1:10" ht="45" customHeight="1">
      <c r="A97" s="179">
        <f t="shared" si="4"/>
        <v>85</v>
      </c>
      <c r="B97" s="412" t="s">
        <v>289</v>
      </c>
      <c r="C97" s="43">
        <v>18016854</v>
      </c>
      <c r="D97" s="512" t="s">
        <v>290</v>
      </c>
      <c r="E97" s="43" t="s">
        <v>291</v>
      </c>
      <c r="F97" s="414">
        <v>1000000</v>
      </c>
      <c r="G97" s="512" t="s">
        <v>287</v>
      </c>
      <c r="H97" s="43">
        <v>122353900</v>
      </c>
      <c r="I97" s="433" t="s">
        <v>292</v>
      </c>
      <c r="J97" s="147"/>
    </row>
    <row r="98" spans="1:10" ht="45" customHeight="1">
      <c r="A98" s="419"/>
      <c r="B98" s="500" t="s">
        <v>295</v>
      </c>
      <c r="C98" s="429"/>
      <c r="D98" s="272"/>
      <c r="E98" s="476"/>
      <c r="F98" s="459"/>
      <c r="G98" s="511"/>
      <c r="H98" s="421"/>
      <c r="I98" s="427"/>
      <c r="J98" s="160"/>
    </row>
    <row r="99" spans="1:10" ht="45" customHeight="1">
      <c r="A99" s="179">
        <f>+A97+1</f>
        <v>86</v>
      </c>
      <c r="B99" s="412" t="s">
        <v>296</v>
      </c>
      <c r="C99" s="43">
        <v>19009763</v>
      </c>
      <c r="D99" s="512" t="s">
        <v>297</v>
      </c>
      <c r="E99" s="43" t="s">
        <v>298</v>
      </c>
      <c r="F99" s="414">
        <v>3000000</v>
      </c>
      <c r="G99" s="512" t="s">
        <v>299</v>
      </c>
      <c r="H99" s="43">
        <v>125844726</v>
      </c>
      <c r="I99" s="43"/>
      <c r="J99" s="411"/>
    </row>
    <row r="100" spans="1:10" ht="45" customHeight="1">
      <c r="A100" s="179">
        <f>+A99+1</f>
        <v>87</v>
      </c>
      <c r="B100" s="412" t="s">
        <v>217</v>
      </c>
      <c r="C100" s="43">
        <v>19010384</v>
      </c>
      <c r="D100" s="512" t="s">
        <v>300</v>
      </c>
      <c r="E100" s="43" t="s">
        <v>301</v>
      </c>
      <c r="F100" s="414">
        <v>3000000</v>
      </c>
      <c r="G100" s="512" t="s">
        <v>302</v>
      </c>
      <c r="H100" s="43">
        <v>122267957</v>
      </c>
      <c r="I100" s="43"/>
      <c r="J100" s="411"/>
    </row>
    <row r="101" spans="1:10" ht="45" customHeight="1">
      <c r="A101" s="179">
        <f aca="true" t="shared" si="5" ref="A101:A108">+A100+1</f>
        <v>88</v>
      </c>
      <c r="B101" s="412" t="s">
        <v>317</v>
      </c>
      <c r="C101" s="43">
        <v>19009693</v>
      </c>
      <c r="D101" s="512" t="s">
        <v>318</v>
      </c>
      <c r="E101" s="43" t="s">
        <v>319</v>
      </c>
      <c r="F101" s="414">
        <v>3000000</v>
      </c>
      <c r="G101" s="512" t="s">
        <v>299</v>
      </c>
      <c r="H101" s="43">
        <v>125844839</v>
      </c>
      <c r="I101" s="43">
        <v>1664292246</v>
      </c>
      <c r="J101" s="411"/>
    </row>
    <row r="102" spans="1:10" ht="45" customHeight="1">
      <c r="A102" s="179">
        <f t="shared" si="5"/>
        <v>89</v>
      </c>
      <c r="B102" s="412" t="s">
        <v>303</v>
      </c>
      <c r="C102" s="43">
        <v>19009793</v>
      </c>
      <c r="D102" s="512" t="s">
        <v>304</v>
      </c>
      <c r="E102" s="43" t="s">
        <v>305</v>
      </c>
      <c r="F102" s="414">
        <v>2000000</v>
      </c>
      <c r="G102" s="512" t="s">
        <v>299</v>
      </c>
      <c r="H102" s="43">
        <v>125844796</v>
      </c>
      <c r="I102" s="43">
        <v>988641106</v>
      </c>
      <c r="J102" s="411"/>
    </row>
    <row r="103" spans="1:10" ht="45" customHeight="1">
      <c r="A103" s="179">
        <f t="shared" si="5"/>
        <v>90</v>
      </c>
      <c r="B103" s="412" t="s">
        <v>306</v>
      </c>
      <c r="C103" s="43">
        <v>19009360</v>
      </c>
      <c r="D103" s="512" t="s">
        <v>307</v>
      </c>
      <c r="E103" s="428" t="s">
        <v>308</v>
      </c>
      <c r="F103" s="414">
        <v>2000000</v>
      </c>
      <c r="G103" s="512" t="s">
        <v>309</v>
      </c>
      <c r="H103" s="43">
        <v>125811518</v>
      </c>
      <c r="I103" s="43"/>
      <c r="J103" s="411"/>
    </row>
    <row r="104" spans="1:10" ht="45" customHeight="1">
      <c r="A104" s="179">
        <f t="shared" si="5"/>
        <v>91</v>
      </c>
      <c r="B104" s="412" t="s">
        <v>310</v>
      </c>
      <c r="C104" s="43">
        <v>19009380</v>
      </c>
      <c r="D104" s="512" t="s">
        <v>121</v>
      </c>
      <c r="E104" s="43" t="s">
        <v>311</v>
      </c>
      <c r="F104" s="414">
        <v>2000000</v>
      </c>
      <c r="G104" s="512" t="s">
        <v>299</v>
      </c>
      <c r="H104" s="43">
        <v>125844724</v>
      </c>
      <c r="I104" s="43">
        <v>1647740689</v>
      </c>
      <c r="J104" s="411"/>
    </row>
    <row r="105" spans="1:10" ht="45" customHeight="1">
      <c r="A105" s="179">
        <f t="shared" si="5"/>
        <v>92</v>
      </c>
      <c r="B105" s="412" t="s">
        <v>312</v>
      </c>
      <c r="C105" s="43">
        <v>18001257</v>
      </c>
      <c r="D105" s="512" t="s">
        <v>313</v>
      </c>
      <c r="E105" s="43">
        <v>23.35</v>
      </c>
      <c r="F105" s="414">
        <v>2000000</v>
      </c>
      <c r="G105" s="512" t="s">
        <v>314</v>
      </c>
      <c r="H105" s="43">
        <v>122337635</v>
      </c>
      <c r="I105" s="43">
        <v>904251256</v>
      </c>
      <c r="J105" s="43"/>
    </row>
    <row r="106" spans="1:10" ht="45" customHeight="1">
      <c r="A106" s="179">
        <f t="shared" si="5"/>
        <v>93</v>
      </c>
      <c r="B106" s="412" t="s">
        <v>315</v>
      </c>
      <c r="C106" s="43">
        <v>19009477</v>
      </c>
      <c r="D106" s="512" t="s">
        <v>316</v>
      </c>
      <c r="E106" s="43" t="s">
        <v>305</v>
      </c>
      <c r="F106" s="414">
        <v>2000000</v>
      </c>
      <c r="G106" s="512" t="s">
        <v>299</v>
      </c>
      <c r="H106" s="43">
        <v>125844680</v>
      </c>
      <c r="I106" s="43">
        <v>987328944</v>
      </c>
      <c r="J106" s="411"/>
    </row>
    <row r="107" spans="1:10" ht="45" customHeight="1">
      <c r="A107" s="179">
        <f t="shared" si="5"/>
        <v>94</v>
      </c>
      <c r="B107" s="73" t="s">
        <v>320</v>
      </c>
      <c r="C107" s="17">
        <v>19009874</v>
      </c>
      <c r="D107" s="171" t="s">
        <v>321</v>
      </c>
      <c r="E107" s="17" t="s">
        <v>322</v>
      </c>
      <c r="F107" s="345">
        <v>1000000</v>
      </c>
      <c r="G107" s="171" t="s">
        <v>323</v>
      </c>
      <c r="H107" s="17">
        <v>125801362</v>
      </c>
      <c r="I107" s="17">
        <v>168334390</v>
      </c>
      <c r="J107" s="197"/>
    </row>
    <row r="108" spans="1:10" ht="45" customHeight="1">
      <c r="A108" s="179">
        <f t="shared" si="5"/>
        <v>95</v>
      </c>
      <c r="B108" s="73" t="s">
        <v>324</v>
      </c>
      <c r="C108" s="17">
        <v>19009692</v>
      </c>
      <c r="D108" s="171" t="s">
        <v>325</v>
      </c>
      <c r="E108" s="17" t="s">
        <v>291</v>
      </c>
      <c r="F108" s="345">
        <v>1000000</v>
      </c>
      <c r="G108" s="171" t="s">
        <v>299</v>
      </c>
      <c r="H108" s="17">
        <v>125846081</v>
      </c>
      <c r="I108" s="17">
        <v>1649150485</v>
      </c>
      <c r="J108" s="197"/>
    </row>
    <row r="109" spans="1:10" ht="45" customHeight="1">
      <c r="A109" s="419"/>
      <c r="B109" s="500" t="s">
        <v>326</v>
      </c>
      <c r="C109" s="429"/>
      <c r="D109" s="272"/>
      <c r="E109" s="476"/>
      <c r="F109" s="459"/>
      <c r="G109" s="511"/>
      <c r="H109" s="421"/>
      <c r="I109" s="427"/>
      <c r="J109" s="432"/>
    </row>
    <row r="110" spans="1:10" ht="45" customHeight="1">
      <c r="A110" s="179">
        <f>+A108+1</f>
        <v>96</v>
      </c>
      <c r="B110" s="73" t="s">
        <v>338</v>
      </c>
      <c r="C110" s="17">
        <v>18013694</v>
      </c>
      <c r="D110" s="171" t="s">
        <v>339</v>
      </c>
      <c r="E110" s="17">
        <v>27</v>
      </c>
      <c r="F110" s="414">
        <v>3000000</v>
      </c>
      <c r="G110" s="171" t="s">
        <v>340</v>
      </c>
      <c r="H110" s="17">
        <v>1653386546</v>
      </c>
      <c r="I110" s="17">
        <v>1276689144</v>
      </c>
      <c r="J110" s="147"/>
    </row>
    <row r="111" spans="1:10" ht="45" customHeight="1">
      <c r="A111" s="179">
        <f>+A110+1</f>
        <v>97</v>
      </c>
      <c r="B111" s="73" t="s">
        <v>354</v>
      </c>
      <c r="C111" s="17">
        <v>18013503</v>
      </c>
      <c r="D111" s="171" t="s">
        <v>355</v>
      </c>
      <c r="E111" s="17" t="s">
        <v>356</v>
      </c>
      <c r="F111" s="414">
        <v>3000000</v>
      </c>
      <c r="G111" s="171" t="s">
        <v>357</v>
      </c>
      <c r="H111" s="17">
        <v>122281231</v>
      </c>
      <c r="I111" s="17">
        <v>1682093872</v>
      </c>
      <c r="J111" s="147"/>
    </row>
    <row r="112" spans="1:10" ht="45" customHeight="1">
      <c r="A112" s="179">
        <f aca="true" t="shared" si="6" ref="A112:A126">+A111+1</f>
        <v>98</v>
      </c>
      <c r="B112" s="73" t="s">
        <v>362</v>
      </c>
      <c r="C112" s="17">
        <v>18012946</v>
      </c>
      <c r="D112" s="171" t="s">
        <v>363</v>
      </c>
      <c r="E112" s="17" t="s">
        <v>319</v>
      </c>
      <c r="F112" s="414">
        <v>3000000</v>
      </c>
      <c r="G112" s="171" t="s">
        <v>361</v>
      </c>
      <c r="H112" s="17">
        <v>122275796</v>
      </c>
      <c r="I112" s="17">
        <v>1276689144</v>
      </c>
      <c r="J112" s="147"/>
    </row>
    <row r="113" spans="1:10" ht="45" customHeight="1">
      <c r="A113" s="179">
        <f t="shared" si="6"/>
        <v>99</v>
      </c>
      <c r="B113" s="73" t="s">
        <v>367</v>
      </c>
      <c r="C113" s="17">
        <v>18012802</v>
      </c>
      <c r="D113" s="171" t="s">
        <v>368</v>
      </c>
      <c r="E113" s="17">
        <v>26.25</v>
      </c>
      <c r="F113" s="414">
        <v>3000000</v>
      </c>
      <c r="G113" s="512" t="s">
        <v>369</v>
      </c>
      <c r="H113" s="17">
        <v>122337410</v>
      </c>
      <c r="I113" s="17">
        <v>1685888054</v>
      </c>
      <c r="J113" s="147"/>
    </row>
    <row r="114" spans="1:10" ht="45" customHeight="1">
      <c r="A114" s="179">
        <f t="shared" si="6"/>
        <v>100</v>
      </c>
      <c r="B114" s="73" t="s">
        <v>327</v>
      </c>
      <c r="C114" s="17">
        <v>18013449</v>
      </c>
      <c r="D114" s="171" t="s">
        <v>328</v>
      </c>
      <c r="E114" s="17">
        <v>21.1</v>
      </c>
      <c r="F114" s="414">
        <v>2000000</v>
      </c>
      <c r="G114" s="171" t="s">
        <v>329</v>
      </c>
      <c r="H114" s="17">
        <v>122281060</v>
      </c>
      <c r="I114" s="17">
        <v>977018277</v>
      </c>
      <c r="J114" s="147"/>
    </row>
    <row r="115" spans="1:10" ht="45" customHeight="1">
      <c r="A115" s="179">
        <f t="shared" si="6"/>
        <v>101</v>
      </c>
      <c r="B115" s="73" t="s">
        <v>344</v>
      </c>
      <c r="C115" s="17">
        <v>18013577</v>
      </c>
      <c r="D115" s="171" t="s">
        <v>345</v>
      </c>
      <c r="E115" s="17">
        <v>22</v>
      </c>
      <c r="F115" s="414">
        <v>2000000</v>
      </c>
      <c r="G115" s="171" t="s">
        <v>340</v>
      </c>
      <c r="H115" s="17">
        <v>122246464</v>
      </c>
      <c r="I115" s="17">
        <v>1276689144</v>
      </c>
      <c r="J115" s="147"/>
    </row>
    <row r="116" spans="1:10" ht="45" customHeight="1">
      <c r="A116" s="179">
        <f t="shared" si="6"/>
        <v>102</v>
      </c>
      <c r="B116" s="73" t="s">
        <v>346</v>
      </c>
      <c r="C116" s="17">
        <v>18015889</v>
      </c>
      <c r="D116" s="171" t="s">
        <v>347</v>
      </c>
      <c r="E116" s="17" t="s">
        <v>348</v>
      </c>
      <c r="F116" s="414">
        <v>2000000</v>
      </c>
      <c r="G116" s="171" t="s">
        <v>349</v>
      </c>
      <c r="H116" s="17">
        <v>122344272</v>
      </c>
      <c r="I116" s="17">
        <v>1696065496</v>
      </c>
      <c r="J116" s="147"/>
    </row>
    <row r="117" spans="1:10" ht="45" customHeight="1">
      <c r="A117" s="179">
        <f t="shared" si="6"/>
        <v>103</v>
      </c>
      <c r="B117" s="73" t="s">
        <v>350</v>
      </c>
      <c r="C117" s="17">
        <v>18016661</v>
      </c>
      <c r="D117" s="171" t="s">
        <v>351</v>
      </c>
      <c r="E117" s="17" t="s">
        <v>352</v>
      </c>
      <c r="F117" s="414">
        <v>2000000</v>
      </c>
      <c r="G117" s="171" t="s">
        <v>353</v>
      </c>
      <c r="H117" s="17">
        <v>122332108</v>
      </c>
      <c r="I117" s="17">
        <v>1276689144</v>
      </c>
      <c r="J117" s="147"/>
    </row>
    <row r="118" spans="1:18" ht="45" customHeight="1">
      <c r="A118" s="179">
        <f t="shared" si="6"/>
        <v>104</v>
      </c>
      <c r="B118" s="73" t="s">
        <v>358</v>
      </c>
      <c r="C118" s="17">
        <v>18012720</v>
      </c>
      <c r="D118" s="171" t="s">
        <v>359</v>
      </c>
      <c r="E118" s="17" t="s">
        <v>360</v>
      </c>
      <c r="F118" s="414">
        <v>2000000</v>
      </c>
      <c r="G118" s="171" t="s">
        <v>361</v>
      </c>
      <c r="H118" s="17">
        <v>122354649</v>
      </c>
      <c r="I118" s="17">
        <v>1276689144</v>
      </c>
      <c r="J118" s="147"/>
      <c r="K118" s="331"/>
      <c r="L118" s="331"/>
      <c r="M118" s="331"/>
      <c r="N118" s="331"/>
      <c r="O118" s="331"/>
      <c r="P118" s="331"/>
      <c r="Q118" s="331"/>
      <c r="R118" s="331"/>
    </row>
    <row r="119" spans="1:10" ht="45" customHeight="1">
      <c r="A119" s="179">
        <f t="shared" si="6"/>
        <v>105</v>
      </c>
      <c r="B119" s="73" t="s">
        <v>364</v>
      </c>
      <c r="C119" s="17">
        <v>18012787</v>
      </c>
      <c r="D119" s="171" t="s">
        <v>365</v>
      </c>
      <c r="E119" s="17" t="s">
        <v>366</v>
      </c>
      <c r="F119" s="414">
        <v>2000000</v>
      </c>
      <c r="G119" s="171" t="s">
        <v>361</v>
      </c>
      <c r="H119" s="17">
        <v>122351739</v>
      </c>
      <c r="I119" s="17">
        <v>1276689144</v>
      </c>
      <c r="J119" s="147"/>
    </row>
    <row r="120" spans="1:10" ht="45" customHeight="1">
      <c r="A120" s="179">
        <f t="shared" si="6"/>
        <v>106</v>
      </c>
      <c r="B120" s="73" t="s">
        <v>330</v>
      </c>
      <c r="C120" s="17">
        <v>18013354</v>
      </c>
      <c r="D120" s="171" t="s">
        <v>331</v>
      </c>
      <c r="E120" s="17">
        <v>17.75</v>
      </c>
      <c r="F120" s="414">
        <v>1000000</v>
      </c>
      <c r="G120" s="171" t="s">
        <v>329</v>
      </c>
      <c r="H120" s="17">
        <v>122281028</v>
      </c>
      <c r="I120" s="17">
        <v>1652007787</v>
      </c>
      <c r="J120" s="147"/>
    </row>
    <row r="121" spans="1:10" ht="45" customHeight="1">
      <c r="A121" s="179">
        <f t="shared" si="6"/>
        <v>107</v>
      </c>
      <c r="B121" s="73" t="s">
        <v>83</v>
      </c>
      <c r="C121" s="17">
        <v>18013302</v>
      </c>
      <c r="D121" s="171" t="s">
        <v>332</v>
      </c>
      <c r="E121" s="17">
        <v>20.9</v>
      </c>
      <c r="F121" s="414">
        <v>1000000</v>
      </c>
      <c r="G121" s="171" t="s">
        <v>329</v>
      </c>
      <c r="H121" s="17">
        <v>122281245</v>
      </c>
      <c r="I121" s="17">
        <v>915538548</v>
      </c>
      <c r="J121" s="147"/>
    </row>
    <row r="122" spans="1:10" ht="45" customHeight="1">
      <c r="A122" s="179">
        <f t="shared" si="6"/>
        <v>108</v>
      </c>
      <c r="B122" s="73" t="s">
        <v>265</v>
      </c>
      <c r="C122" s="17">
        <v>18013559</v>
      </c>
      <c r="D122" s="171" t="s">
        <v>333</v>
      </c>
      <c r="E122" s="17">
        <v>20.1</v>
      </c>
      <c r="F122" s="414">
        <v>1000000</v>
      </c>
      <c r="G122" s="171" t="s">
        <v>334</v>
      </c>
      <c r="H122" s="17">
        <v>122281081</v>
      </c>
      <c r="I122" s="17">
        <v>1662050054</v>
      </c>
      <c r="J122" s="147"/>
    </row>
    <row r="123" spans="1:10" ht="45" customHeight="1">
      <c r="A123" s="179">
        <f t="shared" si="6"/>
        <v>109</v>
      </c>
      <c r="B123" s="73" t="s">
        <v>335</v>
      </c>
      <c r="C123" s="17">
        <v>18012907</v>
      </c>
      <c r="D123" s="171" t="s">
        <v>336</v>
      </c>
      <c r="E123" s="17">
        <v>20</v>
      </c>
      <c r="F123" s="414">
        <v>1000000</v>
      </c>
      <c r="G123" s="171" t="s">
        <v>337</v>
      </c>
      <c r="H123" s="17">
        <v>122354632</v>
      </c>
      <c r="I123" s="17">
        <v>974920262</v>
      </c>
      <c r="J123" s="147"/>
    </row>
    <row r="124" spans="1:10" ht="45" customHeight="1">
      <c r="A124" s="179">
        <f t="shared" si="6"/>
        <v>110</v>
      </c>
      <c r="B124" s="73" t="s">
        <v>341</v>
      </c>
      <c r="C124" s="17">
        <v>18014052</v>
      </c>
      <c r="D124" s="171" t="s">
        <v>342</v>
      </c>
      <c r="E124" s="17">
        <v>17</v>
      </c>
      <c r="F124" s="414">
        <v>1000000</v>
      </c>
      <c r="G124" s="171" t="s">
        <v>340</v>
      </c>
      <c r="H124" s="17">
        <v>122283656</v>
      </c>
      <c r="I124" s="17">
        <v>1276689144</v>
      </c>
      <c r="J124" s="147"/>
    </row>
    <row r="125" spans="1:10" ht="45" customHeight="1">
      <c r="A125" s="179">
        <f t="shared" si="6"/>
        <v>111</v>
      </c>
      <c r="B125" s="73" t="s">
        <v>343</v>
      </c>
      <c r="C125" s="17">
        <v>18013740</v>
      </c>
      <c r="D125" s="171" t="s">
        <v>60</v>
      </c>
      <c r="E125" s="17" t="s">
        <v>66</v>
      </c>
      <c r="F125" s="414">
        <v>1000000</v>
      </c>
      <c r="G125" s="171" t="s">
        <v>340</v>
      </c>
      <c r="H125" s="17">
        <v>122283622</v>
      </c>
      <c r="I125" s="17">
        <v>1276689144</v>
      </c>
      <c r="J125" s="147"/>
    </row>
    <row r="126" spans="1:10" ht="45" customHeight="1">
      <c r="A126" s="179">
        <f t="shared" si="6"/>
        <v>112</v>
      </c>
      <c r="B126" s="198" t="s">
        <v>335</v>
      </c>
      <c r="C126" s="199">
        <v>18012907</v>
      </c>
      <c r="D126" s="390" t="s">
        <v>336</v>
      </c>
      <c r="E126" s="199">
        <v>20</v>
      </c>
      <c r="F126" s="200">
        <v>1000000</v>
      </c>
      <c r="G126" s="390" t="s">
        <v>337</v>
      </c>
      <c r="H126" s="199">
        <v>122354632</v>
      </c>
      <c r="I126" s="199">
        <v>1276689144</v>
      </c>
      <c r="J126" s="147"/>
    </row>
    <row r="127" spans="1:18" s="331" customFormat="1" ht="45" customHeight="1">
      <c r="A127" s="419"/>
      <c r="B127" s="500" t="s">
        <v>370</v>
      </c>
      <c r="C127" s="429"/>
      <c r="D127" s="272"/>
      <c r="E127" s="476"/>
      <c r="F127" s="459"/>
      <c r="G127" s="511"/>
      <c r="H127" s="421"/>
      <c r="I127" s="427"/>
      <c r="J127" s="160"/>
      <c r="K127" s="2"/>
      <c r="L127" s="2"/>
      <c r="M127" s="2"/>
      <c r="N127" s="2"/>
      <c r="O127" s="2"/>
      <c r="P127" s="2"/>
      <c r="Q127" s="2"/>
      <c r="R127" s="2"/>
    </row>
    <row r="128" spans="1:10" ht="45" customHeight="1">
      <c r="A128" s="179">
        <f>+A126+1</f>
        <v>113</v>
      </c>
      <c r="B128" s="412" t="s">
        <v>371</v>
      </c>
      <c r="C128" s="415" t="s">
        <v>372</v>
      </c>
      <c r="D128" s="512" t="s">
        <v>192</v>
      </c>
      <c r="E128" s="43">
        <v>27.25</v>
      </c>
      <c r="F128" s="414">
        <v>3000000</v>
      </c>
      <c r="G128" s="512" t="s">
        <v>373</v>
      </c>
      <c r="H128" s="415" t="s">
        <v>374</v>
      </c>
      <c r="I128" s="43"/>
      <c r="J128" s="43"/>
    </row>
    <row r="129" spans="1:10" ht="45" customHeight="1">
      <c r="A129" s="179">
        <f>+A128+1</f>
        <v>114</v>
      </c>
      <c r="B129" s="412" t="s">
        <v>375</v>
      </c>
      <c r="C129" s="415" t="s">
        <v>376</v>
      </c>
      <c r="D129" s="512" t="s">
        <v>377</v>
      </c>
      <c r="E129" s="43">
        <v>28.5</v>
      </c>
      <c r="F129" s="414">
        <v>3000000</v>
      </c>
      <c r="G129" s="512" t="s">
        <v>378</v>
      </c>
      <c r="H129" s="415" t="s">
        <v>379</v>
      </c>
      <c r="I129" s="43"/>
      <c r="J129" s="411"/>
    </row>
    <row r="130" spans="1:10" ht="45" customHeight="1">
      <c r="A130" s="179">
        <f aca="true" t="shared" si="7" ref="A130:A141">+A129+1</f>
        <v>115</v>
      </c>
      <c r="B130" s="412" t="s">
        <v>398</v>
      </c>
      <c r="C130" s="415" t="s">
        <v>399</v>
      </c>
      <c r="D130" s="512" t="s">
        <v>188</v>
      </c>
      <c r="E130" s="43">
        <v>26.2</v>
      </c>
      <c r="F130" s="414">
        <v>3000000</v>
      </c>
      <c r="G130" s="512" t="s">
        <v>400</v>
      </c>
      <c r="H130" s="415" t="s">
        <v>252</v>
      </c>
      <c r="I130" s="43"/>
      <c r="J130" s="403"/>
    </row>
    <row r="131" spans="1:10" ht="45" customHeight="1">
      <c r="A131" s="179">
        <f t="shared" si="7"/>
        <v>116</v>
      </c>
      <c r="B131" s="412" t="s">
        <v>387</v>
      </c>
      <c r="C131" s="415" t="s">
        <v>388</v>
      </c>
      <c r="D131" s="512" t="s">
        <v>290</v>
      </c>
      <c r="E131" s="428">
        <v>23.25</v>
      </c>
      <c r="F131" s="414">
        <v>2000000</v>
      </c>
      <c r="G131" s="512" t="s">
        <v>378</v>
      </c>
      <c r="H131" s="415" t="s">
        <v>389</v>
      </c>
      <c r="I131" s="43"/>
      <c r="J131" s="411"/>
    </row>
    <row r="132" spans="1:10" ht="45" customHeight="1">
      <c r="A132" s="179">
        <f t="shared" si="7"/>
        <v>117</v>
      </c>
      <c r="B132" s="412" t="s">
        <v>401</v>
      </c>
      <c r="C132" s="415" t="s">
        <v>402</v>
      </c>
      <c r="D132" s="512" t="s">
        <v>403</v>
      </c>
      <c r="E132" s="43">
        <v>22.75</v>
      </c>
      <c r="F132" s="414">
        <v>2000000</v>
      </c>
      <c r="G132" s="512" t="s">
        <v>400</v>
      </c>
      <c r="H132" s="415" t="s">
        <v>404</v>
      </c>
      <c r="I132" s="43"/>
      <c r="J132" s="43"/>
    </row>
    <row r="133" spans="1:10" ht="45" customHeight="1">
      <c r="A133" s="179">
        <f t="shared" si="7"/>
        <v>118</v>
      </c>
      <c r="B133" s="412" t="s">
        <v>405</v>
      </c>
      <c r="C133" s="415" t="s">
        <v>406</v>
      </c>
      <c r="D133" s="512" t="s">
        <v>42</v>
      </c>
      <c r="E133" s="43">
        <v>23.9</v>
      </c>
      <c r="F133" s="414">
        <v>2000000</v>
      </c>
      <c r="G133" s="512" t="s">
        <v>400</v>
      </c>
      <c r="H133" s="415" t="s">
        <v>407</v>
      </c>
      <c r="I133" s="43"/>
      <c r="J133" s="411"/>
    </row>
    <row r="134" spans="1:10" ht="45" customHeight="1">
      <c r="A134" s="179">
        <f t="shared" si="7"/>
        <v>119</v>
      </c>
      <c r="B134" s="412" t="s">
        <v>408</v>
      </c>
      <c r="C134" s="415" t="s">
        <v>409</v>
      </c>
      <c r="D134" s="512" t="s">
        <v>42</v>
      </c>
      <c r="E134" s="43">
        <v>25.65</v>
      </c>
      <c r="F134" s="414">
        <v>2000000</v>
      </c>
      <c r="G134" s="512" t="s">
        <v>400</v>
      </c>
      <c r="H134" s="415" t="s">
        <v>410</v>
      </c>
      <c r="I134" s="43"/>
      <c r="J134" s="411"/>
    </row>
    <row r="135" spans="1:10" ht="45" customHeight="1">
      <c r="A135" s="179">
        <f t="shared" si="7"/>
        <v>120</v>
      </c>
      <c r="B135" s="412" t="s">
        <v>411</v>
      </c>
      <c r="C135" s="415" t="s">
        <v>412</v>
      </c>
      <c r="D135" s="512" t="s">
        <v>202</v>
      </c>
      <c r="E135" s="43">
        <v>23.75</v>
      </c>
      <c r="F135" s="414">
        <v>2000000</v>
      </c>
      <c r="G135" s="512" t="s">
        <v>400</v>
      </c>
      <c r="H135" s="415" t="s">
        <v>252</v>
      </c>
      <c r="I135" s="43"/>
      <c r="J135" s="434"/>
    </row>
    <row r="136" spans="1:10" ht="45" customHeight="1">
      <c r="A136" s="179">
        <f t="shared" si="7"/>
        <v>121</v>
      </c>
      <c r="B136" s="412" t="s">
        <v>380</v>
      </c>
      <c r="C136" s="415" t="s">
        <v>381</v>
      </c>
      <c r="D136" s="512" t="s">
        <v>382</v>
      </c>
      <c r="E136" s="43">
        <v>19.75</v>
      </c>
      <c r="F136" s="414">
        <v>1000000</v>
      </c>
      <c r="G136" s="512" t="s">
        <v>378</v>
      </c>
      <c r="H136" s="415" t="s">
        <v>383</v>
      </c>
      <c r="I136" s="43"/>
      <c r="J136" s="431"/>
    </row>
    <row r="137" spans="1:10" ht="45" customHeight="1">
      <c r="A137" s="179">
        <f t="shared" si="7"/>
        <v>122</v>
      </c>
      <c r="B137" s="412" t="s">
        <v>384</v>
      </c>
      <c r="C137" s="415"/>
      <c r="D137" s="512" t="s">
        <v>385</v>
      </c>
      <c r="E137" s="43">
        <v>17</v>
      </c>
      <c r="F137" s="414">
        <v>1000000</v>
      </c>
      <c r="G137" s="512" t="s">
        <v>378</v>
      </c>
      <c r="H137" s="415" t="s">
        <v>386</v>
      </c>
      <c r="I137" s="43"/>
      <c r="J137" s="431"/>
    </row>
    <row r="138" spans="1:10" ht="45" customHeight="1">
      <c r="A138" s="179">
        <f t="shared" si="7"/>
        <v>123</v>
      </c>
      <c r="B138" s="412" t="s">
        <v>390</v>
      </c>
      <c r="C138" s="415" t="s">
        <v>391</v>
      </c>
      <c r="D138" s="512" t="s">
        <v>173</v>
      </c>
      <c r="E138" s="428">
        <v>18.5</v>
      </c>
      <c r="F138" s="414">
        <v>1000000</v>
      </c>
      <c r="G138" s="512" t="s">
        <v>378</v>
      </c>
      <c r="H138" s="415" t="s">
        <v>392</v>
      </c>
      <c r="I138" s="43"/>
      <c r="J138" s="411"/>
    </row>
    <row r="139" spans="1:10" ht="45" customHeight="1">
      <c r="A139" s="179">
        <f t="shared" si="7"/>
        <v>124</v>
      </c>
      <c r="B139" s="412" t="s">
        <v>393</v>
      </c>
      <c r="C139" s="415" t="s">
        <v>394</v>
      </c>
      <c r="D139" s="512" t="s">
        <v>395</v>
      </c>
      <c r="E139" s="428"/>
      <c r="F139" s="414">
        <v>1000000</v>
      </c>
      <c r="G139" s="512" t="s">
        <v>396</v>
      </c>
      <c r="H139" s="415" t="s">
        <v>397</v>
      </c>
      <c r="I139" s="43"/>
      <c r="J139" s="43"/>
    </row>
    <row r="140" spans="1:10" ht="45" customHeight="1">
      <c r="A140" s="179">
        <f t="shared" si="7"/>
        <v>125</v>
      </c>
      <c r="B140" s="412" t="s">
        <v>413</v>
      </c>
      <c r="C140" s="415" t="s">
        <v>414</v>
      </c>
      <c r="D140" s="512" t="s">
        <v>415</v>
      </c>
      <c r="E140" s="43">
        <v>19.35</v>
      </c>
      <c r="F140" s="414">
        <v>1000000</v>
      </c>
      <c r="G140" s="512" t="s">
        <v>400</v>
      </c>
      <c r="H140" s="415" t="s">
        <v>416</v>
      </c>
      <c r="I140" s="43"/>
      <c r="J140" s="431"/>
    </row>
    <row r="141" spans="1:10" ht="45" customHeight="1">
      <c r="A141" s="179">
        <f t="shared" si="7"/>
        <v>126</v>
      </c>
      <c r="B141" s="412" t="s">
        <v>418</v>
      </c>
      <c r="C141" s="415" t="s">
        <v>419</v>
      </c>
      <c r="D141" s="512" t="s">
        <v>420</v>
      </c>
      <c r="E141" s="43">
        <v>20.75</v>
      </c>
      <c r="F141" s="414">
        <v>1000000</v>
      </c>
      <c r="G141" s="512" t="s">
        <v>400</v>
      </c>
      <c r="H141" s="415" t="s">
        <v>421</v>
      </c>
      <c r="I141" s="43"/>
      <c r="J141" s="431"/>
    </row>
    <row r="142" spans="1:10" ht="45" customHeight="1">
      <c r="A142" s="160"/>
      <c r="B142" s="500" t="s">
        <v>422</v>
      </c>
      <c r="C142" s="160"/>
      <c r="D142" s="272"/>
      <c r="E142" s="475"/>
      <c r="F142" s="435"/>
      <c r="G142" s="511"/>
      <c r="H142" s="201"/>
      <c r="I142" s="408"/>
      <c r="J142" s="408"/>
    </row>
    <row r="143" spans="1:10" ht="45" customHeight="1">
      <c r="A143" s="179">
        <f>+A141+1</f>
        <v>127</v>
      </c>
      <c r="B143" s="423" t="s">
        <v>423</v>
      </c>
      <c r="C143" s="172">
        <v>19007635</v>
      </c>
      <c r="D143" s="170" t="s">
        <v>424</v>
      </c>
      <c r="E143" s="172">
        <f>26+1</f>
        <v>27</v>
      </c>
      <c r="F143" s="414">
        <v>3000000</v>
      </c>
      <c r="G143" s="512" t="s">
        <v>425</v>
      </c>
      <c r="H143" s="342" t="s">
        <v>426</v>
      </c>
      <c r="I143" s="172">
        <v>125877637</v>
      </c>
      <c r="J143" s="436"/>
    </row>
    <row r="144" spans="1:10" ht="45" customHeight="1">
      <c r="A144" s="179">
        <f>+A143+1</f>
        <v>128</v>
      </c>
      <c r="B144" s="423" t="s">
        <v>427</v>
      </c>
      <c r="C144" s="172" t="s">
        <v>428</v>
      </c>
      <c r="D144" s="170" t="s">
        <v>424</v>
      </c>
      <c r="E144" s="172" t="s">
        <v>429</v>
      </c>
      <c r="F144" s="437">
        <v>2000000</v>
      </c>
      <c r="G144" s="170" t="s">
        <v>430</v>
      </c>
      <c r="H144" s="342" t="s">
        <v>431</v>
      </c>
      <c r="I144" s="172">
        <v>125863036</v>
      </c>
      <c r="J144" s="43"/>
    </row>
    <row r="145" spans="1:10" ht="45" customHeight="1">
      <c r="A145" s="179">
        <f>+A144+1</f>
        <v>129</v>
      </c>
      <c r="B145" s="412" t="s">
        <v>432</v>
      </c>
      <c r="C145" s="136">
        <v>19009047</v>
      </c>
      <c r="D145" s="171" t="s">
        <v>433</v>
      </c>
      <c r="E145" s="172">
        <v>19</v>
      </c>
      <c r="F145" s="414">
        <v>1000000</v>
      </c>
      <c r="G145" s="512" t="s">
        <v>425</v>
      </c>
      <c r="H145" s="438" t="s">
        <v>434</v>
      </c>
      <c r="I145" s="172">
        <v>125877470</v>
      </c>
      <c r="J145" s="17"/>
    </row>
    <row r="146" spans="1:10" ht="45" customHeight="1">
      <c r="A146" s="179">
        <f>+A145+1</f>
        <v>130</v>
      </c>
      <c r="B146" s="412" t="s">
        <v>435</v>
      </c>
      <c r="C146" s="170">
        <v>19009028</v>
      </c>
      <c r="D146" s="170" t="s">
        <v>436</v>
      </c>
      <c r="E146" s="43">
        <v>16.9</v>
      </c>
      <c r="F146" s="414">
        <v>1000000</v>
      </c>
      <c r="G146" s="512" t="s">
        <v>437</v>
      </c>
      <c r="H146" s="342" t="s">
        <v>438</v>
      </c>
      <c r="I146" s="172">
        <v>125877481</v>
      </c>
      <c r="J146" s="343"/>
    </row>
    <row r="147" spans="1:10" ht="45" customHeight="1">
      <c r="A147" s="160"/>
      <c r="B147" s="500" t="s">
        <v>439</v>
      </c>
      <c r="C147" s="160"/>
      <c r="D147" s="272"/>
      <c r="E147" s="475"/>
      <c r="F147" s="435"/>
      <c r="G147" s="511"/>
      <c r="H147" s="201"/>
      <c r="I147" s="408"/>
      <c r="J147" s="410"/>
    </row>
    <row r="148" spans="1:10" ht="45" customHeight="1">
      <c r="A148" s="179">
        <f>+A146+1</f>
        <v>131</v>
      </c>
      <c r="B148" s="73" t="s">
        <v>448</v>
      </c>
      <c r="C148" s="17">
        <v>18016155</v>
      </c>
      <c r="D148" s="171" t="s">
        <v>449</v>
      </c>
      <c r="E148" s="17">
        <v>29.25</v>
      </c>
      <c r="F148" s="345">
        <v>3000000</v>
      </c>
      <c r="G148" s="171" t="s">
        <v>450</v>
      </c>
      <c r="H148" s="17">
        <v>974645584</v>
      </c>
      <c r="I148" s="17">
        <v>122165253</v>
      </c>
      <c r="J148" s="147"/>
    </row>
    <row r="149" spans="1:10" ht="45" customHeight="1">
      <c r="A149" s="179">
        <f>+A148+1</f>
        <v>132</v>
      </c>
      <c r="B149" s="73" t="s">
        <v>457</v>
      </c>
      <c r="C149" s="17">
        <v>18008191</v>
      </c>
      <c r="D149" s="171" t="s">
        <v>458</v>
      </c>
      <c r="E149" s="17">
        <v>26</v>
      </c>
      <c r="F149" s="345">
        <v>3000000</v>
      </c>
      <c r="G149" s="171" t="s">
        <v>450</v>
      </c>
      <c r="H149" s="17">
        <v>1232077611</v>
      </c>
      <c r="I149" s="17">
        <v>122277941</v>
      </c>
      <c r="J149" s="147"/>
    </row>
    <row r="150" spans="1:10" ht="45" customHeight="1">
      <c r="A150" s="179">
        <f aca="true" t="shared" si="8" ref="A150:A155">+A149+1</f>
        <v>133</v>
      </c>
      <c r="B150" s="73" t="s">
        <v>455</v>
      </c>
      <c r="C150" s="17">
        <v>18007664</v>
      </c>
      <c r="D150" s="171" t="s">
        <v>260</v>
      </c>
      <c r="E150" s="17">
        <v>25.5</v>
      </c>
      <c r="F150" s="345">
        <v>2000000</v>
      </c>
      <c r="G150" s="171" t="s">
        <v>456</v>
      </c>
      <c r="H150" s="17">
        <v>1684424928</v>
      </c>
      <c r="I150" s="17">
        <v>122258138</v>
      </c>
      <c r="J150" s="147"/>
    </row>
    <row r="151" spans="1:10" ht="45" customHeight="1">
      <c r="A151" s="179">
        <f t="shared" si="8"/>
        <v>134</v>
      </c>
      <c r="B151" s="73" t="s">
        <v>445</v>
      </c>
      <c r="C151" s="17">
        <v>18008253</v>
      </c>
      <c r="D151" s="171" t="s">
        <v>446</v>
      </c>
      <c r="E151" s="17">
        <v>23.45</v>
      </c>
      <c r="F151" s="345">
        <v>2000000</v>
      </c>
      <c r="G151" s="171" t="s">
        <v>447</v>
      </c>
      <c r="H151" s="17">
        <v>984656434</v>
      </c>
      <c r="I151" s="17">
        <v>122277948</v>
      </c>
      <c r="J151" s="147"/>
    </row>
    <row r="152" spans="1:10" ht="45" customHeight="1">
      <c r="A152" s="179">
        <f t="shared" si="8"/>
        <v>135</v>
      </c>
      <c r="B152" s="73" t="s">
        <v>443</v>
      </c>
      <c r="C152" s="17">
        <v>18007432</v>
      </c>
      <c r="D152" s="171" t="s">
        <v>444</v>
      </c>
      <c r="E152" s="17">
        <v>20.4</v>
      </c>
      <c r="F152" s="345">
        <v>1000000</v>
      </c>
      <c r="G152" s="171" t="s">
        <v>442</v>
      </c>
      <c r="H152" s="17">
        <v>1647580241</v>
      </c>
      <c r="I152" s="17">
        <v>122320714</v>
      </c>
      <c r="J152" s="147"/>
    </row>
    <row r="153" spans="1:10" ht="45" customHeight="1">
      <c r="A153" s="179">
        <f t="shared" si="8"/>
        <v>136</v>
      </c>
      <c r="B153" s="73" t="s">
        <v>440</v>
      </c>
      <c r="C153" s="17">
        <v>18007588</v>
      </c>
      <c r="D153" s="171" t="s">
        <v>441</v>
      </c>
      <c r="E153" s="17">
        <v>20.25</v>
      </c>
      <c r="F153" s="345">
        <v>1000000</v>
      </c>
      <c r="G153" s="171" t="s">
        <v>442</v>
      </c>
      <c r="H153" s="345">
        <v>947155131</v>
      </c>
      <c r="I153" s="17">
        <v>120369523</v>
      </c>
      <c r="J153" s="147"/>
    </row>
    <row r="154" spans="1:10" ht="45" customHeight="1">
      <c r="A154" s="179">
        <f t="shared" si="8"/>
        <v>137</v>
      </c>
      <c r="B154" s="73" t="s">
        <v>451</v>
      </c>
      <c r="C154" s="17">
        <v>18008344</v>
      </c>
      <c r="D154" s="171" t="s">
        <v>452</v>
      </c>
      <c r="E154" s="17">
        <v>20.13</v>
      </c>
      <c r="F154" s="345">
        <v>1000000</v>
      </c>
      <c r="G154" s="171" t="s">
        <v>450</v>
      </c>
      <c r="H154" s="17">
        <v>968083965</v>
      </c>
      <c r="I154" s="17">
        <v>122278020</v>
      </c>
      <c r="J154" s="147"/>
    </row>
    <row r="155" spans="1:10" ht="45" customHeight="1">
      <c r="A155" s="179">
        <f t="shared" si="8"/>
        <v>138</v>
      </c>
      <c r="B155" s="73" t="s">
        <v>453</v>
      </c>
      <c r="C155" s="17">
        <v>18007989</v>
      </c>
      <c r="D155" s="171" t="s">
        <v>454</v>
      </c>
      <c r="E155" s="439">
        <v>16.6</v>
      </c>
      <c r="F155" s="345">
        <v>1000000</v>
      </c>
      <c r="G155" s="171" t="s">
        <v>450</v>
      </c>
      <c r="H155" s="17">
        <v>1683145839</v>
      </c>
      <c r="I155" s="17">
        <v>122274053</v>
      </c>
      <c r="J155" s="147"/>
    </row>
    <row r="156" spans="1:10" ht="45" customHeight="1">
      <c r="A156" s="419"/>
      <c r="B156" s="500" t="s">
        <v>459</v>
      </c>
      <c r="C156" s="160"/>
      <c r="D156" s="272"/>
      <c r="E156" s="476"/>
      <c r="F156" s="459"/>
      <c r="G156" s="511"/>
      <c r="H156" s="421"/>
      <c r="I156" s="427"/>
      <c r="J156" s="432"/>
    </row>
    <row r="157" spans="1:10" ht="45" customHeight="1">
      <c r="A157" s="115">
        <f>+A155+1</f>
        <v>139</v>
      </c>
      <c r="B157" s="501" t="s">
        <v>3641</v>
      </c>
      <c r="C157" s="298" t="s">
        <v>6355</v>
      </c>
      <c r="D157" s="521" t="s">
        <v>363</v>
      </c>
      <c r="E157" s="477">
        <v>27.9</v>
      </c>
      <c r="F157" s="460">
        <v>3000000</v>
      </c>
      <c r="G157" s="227" t="s">
        <v>470</v>
      </c>
      <c r="H157" s="222" t="s">
        <v>6356</v>
      </c>
      <c r="I157" s="222"/>
      <c r="J157" s="376"/>
    </row>
    <row r="158" spans="1:10" ht="45" customHeight="1">
      <c r="A158" s="179">
        <f>+A157+1</f>
        <v>140</v>
      </c>
      <c r="B158" s="412" t="s">
        <v>475</v>
      </c>
      <c r="C158" s="43">
        <v>22007174</v>
      </c>
      <c r="D158" s="512" t="s">
        <v>476</v>
      </c>
      <c r="E158" s="43">
        <v>28.4</v>
      </c>
      <c r="F158" s="414">
        <v>3000000</v>
      </c>
      <c r="G158" s="171" t="s">
        <v>470</v>
      </c>
      <c r="H158" s="199">
        <v>145884538</v>
      </c>
      <c r="I158" s="43"/>
      <c r="J158" s="147"/>
    </row>
    <row r="159" spans="1:10" ht="45" customHeight="1">
      <c r="A159" s="179">
        <f aca="true" t="shared" si="9" ref="A159:A168">+A158+1</f>
        <v>141</v>
      </c>
      <c r="B159" s="150" t="s">
        <v>6357</v>
      </c>
      <c r="C159" s="169">
        <v>22007634</v>
      </c>
      <c r="D159" s="507" t="s">
        <v>230</v>
      </c>
      <c r="E159" s="166">
        <v>22.5</v>
      </c>
      <c r="F159" s="460">
        <v>2000000</v>
      </c>
      <c r="G159" s="227" t="s">
        <v>470</v>
      </c>
      <c r="H159" s="169">
        <v>145864537</v>
      </c>
      <c r="I159" s="169"/>
      <c r="J159" s="376"/>
    </row>
    <row r="160" spans="1:10" ht="45" customHeight="1">
      <c r="A160" s="179">
        <f t="shared" si="9"/>
        <v>142</v>
      </c>
      <c r="B160" s="150" t="s">
        <v>413</v>
      </c>
      <c r="C160" s="169">
        <v>18012032</v>
      </c>
      <c r="D160" s="507" t="s">
        <v>6361</v>
      </c>
      <c r="E160" s="166">
        <v>23.25</v>
      </c>
      <c r="F160" s="460">
        <v>2000000</v>
      </c>
      <c r="G160" s="227" t="s">
        <v>6362</v>
      </c>
      <c r="H160" s="169">
        <v>122257971</v>
      </c>
      <c r="I160" s="183" t="s">
        <v>6363</v>
      </c>
      <c r="J160" s="376"/>
    </row>
    <row r="161" spans="1:10" ht="45" customHeight="1">
      <c r="A161" s="179">
        <f t="shared" si="9"/>
        <v>143</v>
      </c>
      <c r="B161" s="412" t="s">
        <v>472</v>
      </c>
      <c r="C161" s="43">
        <v>22008066</v>
      </c>
      <c r="D161" s="512" t="s">
        <v>473</v>
      </c>
      <c r="E161" s="43">
        <v>25.5</v>
      </c>
      <c r="F161" s="414">
        <v>2000000</v>
      </c>
      <c r="G161" s="512" t="s">
        <v>474</v>
      </c>
      <c r="H161" s="199">
        <v>145864100</v>
      </c>
      <c r="I161" s="43"/>
      <c r="J161" s="147"/>
    </row>
    <row r="162" spans="1:10" ht="45" customHeight="1">
      <c r="A162" s="179">
        <f t="shared" si="9"/>
        <v>144</v>
      </c>
      <c r="B162" s="150" t="s">
        <v>6358</v>
      </c>
      <c r="C162" s="169">
        <v>18014415</v>
      </c>
      <c r="D162" s="507" t="s">
        <v>6359</v>
      </c>
      <c r="E162" s="166">
        <v>20.85</v>
      </c>
      <c r="F162" s="460">
        <v>1000000</v>
      </c>
      <c r="G162" s="227" t="s">
        <v>6360</v>
      </c>
      <c r="H162" s="169">
        <v>122327993</v>
      </c>
      <c r="I162" s="169"/>
      <c r="J162" s="376"/>
    </row>
    <row r="163" spans="1:10" ht="45" customHeight="1">
      <c r="A163" s="179">
        <f t="shared" si="9"/>
        <v>145</v>
      </c>
      <c r="B163" s="73" t="s">
        <v>460</v>
      </c>
      <c r="C163" s="440" t="s">
        <v>461</v>
      </c>
      <c r="D163" s="171" t="s">
        <v>462</v>
      </c>
      <c r="E163" s="43">
        <v>17.4</v>
      </c>
      <c r="F163" s="414">
        <v>1000000</v>
      </c>
      <c r="G163" s="171" t="s">
        <v>463</v>
      </c>
      <c r="H163" s="100">
        <v>145864140</v>
      </c>
      <c r="I163" s="17"/>
      <c r="J163" s="147"/>
    </row>
    <row r="164" spans="1:10" ht="45" customHeight="1">
      <c r="A164" s="179">
        <f t="shared" si="9"/>
        <v>146</v>
      </c>
      <c r="B164" s="412" t="s">
        <v>464</v>
      </c>
      <c r="C164" s="43">
        <v>22007424</v>
      </c>
      <c r="D164" s="512" t="s">
        <v>465</v>
      </c>
      <c r="E164" s="43">
        <v>16.75</v>
      </c>
      <c r="F164" s="414">
        <v>1000000</v>
      </c>
      <c r="G164" s="171" t="s">
        <v>463</v>
      </c>
      <c r="H164" s="199">
        <v>145864948</v>
      </c>
      <c r="I164" s="43"/>
      <c r="J164" s="147"/>
    </row>
    <row r="165" spans="1:10" ht="45" customHeight="1">
      <c r="A165" s="179">
        <f t="shared" si="9"/>
        <v>147</v>
      </c>
      <c r="B165" s="412" t="s">
        <v>466</v>
      </c>
      <c r="C165" s="43">
        <v>22007235</v>
      </c>
      <c r="D165" s="512" t="s">
        <v>467</v>
      </c>
      <c r="E165" s="43">
        <v>18</v>
      </c>
      <c r="F165" s="414">
        <v>1000000</v>
      </c>
      <c r="G165" s="171" t="s">
        <v>463</v>
      </c>
      <c r="H165" s="199">
        <v>145864925</v>
      </c>
      <c r="I165" s="43"/>
      <c r="J165" s="147"/>
    </row>
    <row r="166" spans="1:10" ht="45" customHeight="1">
      <c r="A166" s="179">
        <f t="shared" si="9"/>
        <v>148</v>
      </c>
      <c r="B166" s="412" t="s">
        <v>468</v>
      </c>
      <c r="C166" s="43">
        <v>22007699</v>
      </c>
      <c r="D166" s="512" t="s">
        <v>469</v>
      </c>
      <c r="E166" s="428">
        <v>16.25</v>
      </c>
      <c r="F166" s="414">
        <v>1000000</v>
      </c>
      <c r="G166" s="171" t="s">
        <v>470</v>
      </c>
      <c r="H166" s="199">
        <v>33099001324</v>
      </c>
      <c r="I166" s="43"/>
      <c r="J166" s="147"/>
    </row>
    <row r="167" spans="1:10" ht="45" customHeight="1">
      <c r="A167" s="179">
        <f t="shared" si="9"/>
        <v>149</v>
      </c>
      <c r="B167" s="412" t="s">
        <v>265</v>
      </c>
      <c r="C167" s="43">
        <v>22007808</v>
      </c>
      <c r="D167" s="512" t="s">
        <v>471</v>
      </c>
      <c r="E167" s="43">
        <v>19</v>
      </c>
      <c r="F167" s="414">
        <v>1000000</v>
      </c>
      <c r="G167" s="171" t="s">
        <v>470</v>
      </c>
      <c r="H167" s="199">
        <v>145864544</v>
      </c>
      <c r="I167" s="43"/>
      <c r="J167" s="147"/>
    </row>
    <row r="168" spans="1:10" ht="45" customHeight="1">
      <c r="A168" s="179">
        <f t="shared" si="9"/>
        <v>150</v>
      </c>
      <c r="B168" s="412" t="s">
        <v>472</v>
      </c>
      <c r="C168" s="43" t="s">
        <v>477</v>
      </c>
      <c r="D168" s="512" t="s">
        <v>478</v>
      </c>
      <c r="E168" s="43"/>
      <c r="F168" s="414">
        <v>1000000</v>
      </c>
      <c r="G168" s="171" t="s">
        <v>470</v>
      </c>
      <c r="H168" s="199">
        <v>145680362</v>
      </c>
      <c r="I168" s="431"/>
      <c r="J168" s="431"/>
    </row>
    <row r="169" spans="1:10" ht="45" customHeight="1">
      <c r="A169" s="160"/>
      <c r="B169" s="500" t="s">
        <v>479</v>
      </c>
      <c r="C169" s="409"/>
      <c r="D169" s="272"/>
      <c r="E169" s="478"/>
      <c r="F169" s="435"/>
      <c r="G169" s="511"/>
      <c r="H169" s="408"/>
      <c r="I169" s="408"/>
      <c r="J169" s="408"/>
    </row>
    <row r="170" spans="1:10" ht="45" customHeight="1">
      <c r="A170" s="179">
        <f>+A168+1</f>
        <v>151</v>
      </c>
      <c r="B170" s="73" t="s">
        <v>453</v>
      </c>
      <c r="C170" s="149"/>
      <c r="D170" s="171" t="s">
        <v>489</v>
      </c>
      <c r="E170" s="149">
        <v>26</v>
      </c>
      <c r="F170" s="345">
        <v>3000000</v>
      </c>
      <c r="G170" s="171" t="s">
        <v>490</v>
      </c>
      <c r="H170" s="17">
        <v>122289634</v>
      </c>
      <c r="I170" s="424"/>
      <c r="J170" s="147"/>
    </row>
    <row r="171" spans="1:10" ht="45" customHeight="1">
      <c r="A171" s="179">
        <f>+A170+1</f>
        <v>152</v>
      </c>
      <c r="B171" s="73" t="s">
        <v>496</v>
      </c>
      <c r="C171" s="149">
        <v>12008677</v>
      </c>
      <c r="D171" s="171" t="s">
        <v>497</v>
      </c>
      <c r="E171" s="149">
        <v>26.5</v>
      </c>
      <c r="F171" s="345">
        <v>3000000</v>
      </c>
      <c r="G171" s="171" t="s">
        <v>493</v>
      </c>
      <c r="H171" s="17">
        <v>122291549</v>
      </c>
      <c r="I171" s="424"/>
      <c r="J171" s="147"/>
    </row>
    <row r="172" spans="1:10" ht="45" customHeight="1">
      <c r="A172" s="179">
        <f aca="true" t="shared" si="10" ref="A172:A197">+A171+1</f>
        <v>153</v>
      </c>
      <c r="B172" s="73" t="s">
        <v>523</v>
      </c>
      <c r="C172" s="149">
        <v>18012054</v>
      </c>
      <c r="D172" s="171" t="s">
        <v>524</v>
      </c>
      <c r="E172" s="149">
        <v>26.7</v>
      </c>
      <c r="F172" s="414">
        <v>3000000</v>
      </c>
      <c r="G172" s="171" t="s">
        <v>525</v>
      </c>
      <c r="H172" s="17"/>
      <c r="I172" s="424"/>
      <c r="J172" s="147"/>
    </row>
    <row r="173" spans="1:10" ht="45" customHeight="1">
      <c r="A173" s="179">
        <f t="shared" si="10"/>
        <v>154</v>
      </c>
      <c r="B173" s="73" t="s">
        <v>527</v>
      </c>
      <c r="C173" s="149">
        <v>18015946</v>
      </c>
      <c r="D173" s="171" t="s">
        <v>484</v>
      </c>
      <c r="E173" s="149">
        <v>26.5</v>
      </c>
      <c r="F173" s="414">
        <v>3000000</v>
      </c>
      <c r="G173" s="171" t="s">
        <v>525</v>
      </c>
      <c r="H173" s="17">
        <v>122330870</v>
      </c>
      <c r="I173" s="424"/>
      <c r="J173" s="147"/>
    </row>
    <row r="174" spans="1:10" ht="45" customHeight="1">
      <c r="A174" s="179">
        <f t="shared" si="10"/>
        <v>155</v>
      </c>
      <c r="B174" s="73" t="s">
        <v>530</v>
      </c>
      <c r="C174" s="149">
        <v>18010213</v>
      </c>
      <c r="D174" s="171" t="s">
        <v>531</v>
      </c>
      <c r="E174" s="149">
        <v>27</v>
      </c>
      <c r="F174" s="414">
        <v>3000000</v>
      </c>
      <c r="G174" s="171" t="s">
        <v>529</v>
      </c>
      <c r="H174" s="17">
        <v>122342532</v>
      </c>
      <c r="I174" s="424"/>
      <c r="J174" s="147"/>
    </row>
    <row r="175" spans="1:10" ht="45" customHeight="1">
      <c r="A175" s="179">
        <f t="shared" si="10"/>
        <v>156</v>
      </c>
      <c r="B175" s="73" t="s">
        <v>532</v>
      </c>
      <c r="C175" s="149">
        <v>48003823</v>
      </c>
      <c r="D175" s="171" t="s">
        <v>533</v>
      </c>
      <c r="E175" s="149">
        <v>26.5</v>
      </c>
      <c r="F175" s="414">
        <v>3000000</v>
      </c>
      <c r="G175" s="171" t="s">
        <v>534</v>
      </c>
      <c r="H175" s="17">
        <v>272490645</v>
      </c>
      <c r="I175" s="424"/>
      <c r="J175" s="147"/>
    </row>
    <row r="176" spans="1:10" ht="45" customHeight="1">
      <c r="A176" s="179">
        <f t="shared" si="10"/>
        <v>157</v>
      </c>
      <c r="B176" s="73" t="s">
        <v>537</v>
      </c>
      <c r="C176" s="149">
        <v>18015648</v>
      </c>
      <c r="D176" s="171" t="s">
        <v>538</v>
      </c>
      <c r="E176" s="149">
        <v>26.55</v>
      </c>
      <c r="F176" s="414">
        <v>3000000</v>
      </c>
      <c r="G176" s="171" t="s">
        <v>539</v>
      </c>
      <c r="H176" s="17">
        <v>122300245</v>
      </c>
      <c r="I176" s="424"/>
      <c r="J176" s="147"/>
    </row>
    <row r="177" spans="1:10" ht="45" customHeight="1">
      <c r="A177" s="179">
        <f t="shared" si="10"/>
        <v>158</v>
      </c>
      <c r="B177" s="73" t="s">
        <v>483</v>
      </c>
      <c r="C177" s="149">
        <v>1003826</v>
      </c>
      <c r="D177" s="171" t="s">
        <v>484</v>
      </c>
      <c r="E177" s="149">
        <v>24.8</v>
      </c>
      <c r="F177" s="345">
        <v>2000000</v>
      </c>
      <c r="G177" s="171" t="s">
        <v>485</v>
      </c>
      <c r="H177" s="17">
        <v>1365047</v>
      </c>
      <c r="I177" s="424"/>
      <c r="J177" s="147"/>
    </row>
    <row r="178" spans="1:10" ht="45" customHeight="1">
      <c r="A178" s="179">
        <f t="shared" si="10"/>
        <v>159</v>
      </c>
      <c r="B178" s="73" t="s">
        <v>491</v>
      </c>
      <c r="C178" s="149">
        <v>18010117</v>
      </c>
      <c r="D178" s="171" t="s">
        <v>492</v>
      </c>
      <c r="E178" s="149">
        <v>25</v>
      </c>
      <c r="F178" s="345">
        <v>2000000</v>
      </c>
      <c r="G178" s="171" t="s">
        <v>493</v>
      </c>
      <c r="H178" s="17">
        <v>122289161</v>
      </c>
      <c r="I178" s="424"/>
      <c r="J178" s="147"/>
    </row>
    <row r="179" spans="1:10" ht="45" customHeight="1">
      <c r="A179" s="179">
        <f t="shared" si="10"/>
        <v>160</v>
      </c>
      <c r="B179" s="73" t="s">
        <v>500</v>
      </c>
      <c r="C179" s="149">
        <v>18010565</v>
      </c>
      <c r="D179" s="171" t="s">
        <v>501</v>
      </c>
      <c r="E179" s="149">
        <v>22.25</v>
      </c>
      <c r="F179" s="414">
        <v>2000000</v>
      </c>
      <c r="G179" s="171" t="s">
        <v>493</v>
      </c>
      <c r="H179" s="17">
        <v>122289648</v>
      </c>
      <c r="I179" s="441"/>
      <c r="J179" s="147"/>
    </row>
    <row r="180" spans="1:10" ht="45" customHeight="1">
      <c r="A180" s="179">
        <f t="shared" si="10"/>
        <v>161</v>
      </c>
      <c r="B180" s="73" t="s">
        <v>502</v>
      </c>
      <c r="C180" s="149">
        <v>18010328</v>
      </c>
      <c r="D180" s="171" t="s">
        <v>260</v>
      </c>
      <c r="E180" s="149">
        <v>25</v>
      </c>
      <c r="F180" s="414">
        <v>2000000</v>
      </c>
      <c r="G180" s="171" t="s">
        <v>493</v>
      </c>
      <c r="H180" s="17">
        <v>122289614</v>
      </c>
      <c r="I180" s="424"/>
      <c r="J180" s="147"/>
    </row>
    <row r="181" spans="1:10" ht="45" customHeight="1">
      <c r="A181" s="179">
        <f t="shared" si="10"/>
        <v>162</v>
      </c>
      <c r="B181" s="73" t="s">
        <v>503</v>
      </c>
      <c r="C181" s="149">
        <v>18010118</v>
      </c>
      <c r="D181" s="171" t="s">
        <v>484</v>
      </c>
      <c r="E181" s="149">
        <v>24.65</v>
      </c>
      <c r="F181" s="414">
        <v>2000000</v>
      </c>
      <c r="G181" s="171" t="s">
        <v>493</v>
      </c>
      <c r="H181" s="17">
        <v>122291476</v>
      </c>
      <c r="I181" s="424"/>
      <c r="J181" s="147"/>
    </row>
    <row r="182" spans="1:10" ht="45" customHeight="1">
      <c r="A182" s="179">
        <f t="shared" si="10"/>
        <v>163</v>
      </c>
      <c r="B182" s="73" t="s">
        <v>504</v>
      </c>
      <c r="C182" s="149">
        <v>18011683</v>
      </c>
      <c r="D182" s="171" t="s">
        <v>505</v>
      </c>
      <c r="E182" s="149">
        <v>22</v>
      </c>
      <c r="F182" s="414">
        <v>2000000</v>
      </c>
      <c r="G182" s="171" t="s">
        <v>506</v>
      </c>
      <c r="H182" s="17">
        <v>122274608</v>
      </c>
      <c r="I182" s="424"/>
      <c r="J182" s="147"/>
    </row>
    <row r="183" spans="1:10" ht="45" customHeight="1">
      <c r="A183" s="179">
        <f t="shared" si="10"/>
        <v>164</v>
      </c>
      <c r="B183" s="73" t="s">
        <v>507</v>
      </c>
      <c r="C183" s="149">
        <v>18011258</v>
      </c>
      <c r="D183" s="171" t="s">
        <v>484</v>
      </c>
      <c r="E183" s="149">
        <v>25.95</v>
      </c>
      <c r="F183" s="414">
        <v>2000000</v>
      </c>
      <c r="G183" s="171" t="s">
        <v>508</v>
      </c>
      <c r="H183" s="17">
        <v>122285157</v>
      </c>
      <c r="I183" s="424"/>
      <c r="J183" s="147"/>
    </row>
    <row r="184" spans="1:10" ht="45" customHeight="1">
      <c r="A184" s="179">
        <f t="shared" si="10"/>
        <v>165</v>
      </c>
      <c r="B184" s="73" t="s">
        <v>518</v>
      </c>
      <c r="C184" s="149">
        <v>18010414</v>
      </c>
      <c r="D184" s="171" t="s">
        <v>519</v>
      </c>
      <c r="E184" s="149">
        <v>24.15</v>
      </c>
      <c r="F184" s="414">
        <v>2000000</v>
      </c>
      <c r="G184" s="171" t="s">
        <v>511</v>
      </c>
      <c r="H184" s="17">
        <v>122289666</v>
      </c>
      <c r="I184" s="424"/>
      <c r="J184" s="147"/>
    </row>
    <row r="185" spans="1:10" ht="45" customHeight="1">
      <c r="A185" s="179">
        <f t="shared" si="10"/>
        <v>166</v>
      </c>
      <c r="B185" s="73" t="s">
        <v>528</v>
      </c>
      <c r="C185" s="149">
        <v>18010350</v>
      </c>
      <c r="D185" s="171" t="s">
        <v>444</v>
      </c>
      <c r="E185" s="149">
        <v>21.5</v>
      </c>
      <c r="F185" s="414">
        <v>2000000</v>
      </c>
      <c r="G185" s="171" t="s">
        <v>529</v>
      </c>
      <c r="H185" s="17"/>
      <c r="I185" s="424"/>
      <c r="J185" s="147"/>
    </row>
    <row r="186" spans="1:10" ht="45" customHeight="1">
      <c r="A186" s="179">
        <f t="shared" si="10"/>
        <v>167</v>
      </c>
      <c r="B186" s="73" t="s">
        <v>480</v>
      </c>
      <c r="C186" s="149">
        <v>18011577</v>
      </c>
      <c r="D186" s="171" t="s">
        <v>481</v>
      </c>
      <c r="E186" s="149">
        <v>16.35</v>
      </c>
      <c r="F186" s="345">
        <v>1000000</v>
      </c>
      <c r="G186" s="171" t="s">
        <v>482</v>
      </c>
      <c r="H186" s="17">
        <v>122275188</v>
      </c>
      <c r="I186" s="424"/>
      <c r="J186" s="147"/>
    </row>
    <row r="187" spans="1:10" ht="45" customHeight="1">
      <c r="A187" s="179">
        <f t="shared" si="10"/>
        <v>168</v>
      </c>
      <c r="B187" s="73" t="s">
        <v>486</v>
      </c>
      <c r="C187" s="149">
        <v>12011463</v>
      </c>
      <c r="D187" s="171" t="s">
        <v>487</v>
      </c>
      <c r="E187" s="149">
        <v>19.75</v>
      </c>
      <c r="F187" s="345">
        <v>1000000</v>
      </c>
      <c r="G187" s="171" t="s">
        <v>488</v>
      </c>
      <c r="H187" s="17">
        <v>91963022</v>
      </c>
      <c r="I187" s="424"/>
      <c r="J187" s="147"/>
    </row>
    <row r="188" spans="1:10" ht="45" customHeight="1">
      <c r="A188" s="179">
        <f t="shared" si="10"/>
        <v>169</v>
      </c>
      <c r="B188" s="73" t="s">
        <v>494</v>
      </c>
      <c r="C188" s="149">
        <v>18010548</v>
      </c>
      <c r="D188" s="171" t="s">
        <v>495</v>
      </c>
      <c r="E188" s="149">
        <v>19.5</v>
      </c>
      <c r="F188" s="345">
        <v>1000000</v>
      </c>
      <c r="G188" s="171" t="s">
        <v>493</v>
      </c>
      <c r="H188" s="17">
        <v>122287179</v>
      </c>
      <c r="I188" s="424"/>
      <c r="J188" s="147"/>
    </row>
    <row r="189" spans="1:10" ht="45" customHeight="1">
      <c r="A189" s="179">
        <f t="shared" si="10"/>
        <v>170</v>
      </c>
      <c r="B189" s="73" t="s">
        <v>498</v>
      </c>
      <c r="C189" s="149">
        <v>18012139</v>
      </c>
      <c r="D189" s="171" t="s">
        <v>499</v>
      </c>
      <c r="E189" s="149">
        <v>19</v>
      </c>
      <c r="F189" s="345">
        <v>1000000</v>
      </c>
      <c r="G189" s="171" t="s">
        <v>493</v>
      </c>
      <c r="H189" s="17">
        <v>122279593</v>
      </c>
      <c r="I189" s="424"/>
      <c r="J189" s="147"/>
    </row>
    <row r="190" spans="1:10" ht="45" customHeight="1">
      <c r="A190" s="179">
        <f t="shared" si="10"/>
        <v>171</v>
      </c>
      <c r="B190" s="73" t="s">
        <v>509</v>
      </c>
      <c r="C190" s="149">
        <v>18011680</v>
      </c>
      <c r="D190" s="171" t="s">
        <v>510</v>
      </c>
      <c r="E190" s="44">
        <v>18.1</v>
      </c>
      <c r="F190" s="414">
        <v>1000000</v>
      </c>
      <c r="G190" s="171" t="s">
        <v>511</v>
      </c>
      <c r="H190" s="17">
        <v>122275355</v>
      </c>
      <c r="I190" s="342"/>
      <c r="J190" s="147"/>
    </row>
    <row r="191" spans="1:10" ht="45" customHeight="1">
      <c r="A191" s="179">
        <f t="shared" si="10"/>
        <v>172</v>
      </c>
      <c r="B191" s="73" t="s">
        <v>512</v>
      </c>
      <c r="C191" s="149">
        <v>12004977</v>
      </c>
      <c r="D191" s="171" t="s">
        <v>513</v>
      </c>
      <c r="E191" s="149">
        <v>19.25</v>
      </c>
      <c r="F191" s="414">
        <v>1000000</v>
      </c>
      <c r="G191" s="171" t="s">
        <v>511</v>
      </c>
      <c r="H191" s="17">
        <v>91876347</v>
      </c>
      <c r="I191" s="424"/>
      <c r="J191" s="147"/>
    </row>
    <row r="192" spans="1:10" ht="45" customHeight="1">
      <c r="A192" s="179">
        <f t="shared" si="10"/>
        <v>173</v>
      </c>
      <c r="B192" s="73" t="s">
        <v>514</v>
      </c>
      <c r="C192" s="149">
        <v>18011437</v>
      </c>
      <c r="D192" s="171" t="s">
        <v>515</v>
      </c>
      <c r="E192" s="149">
        <v>20.6</v>
      </c>
      <c r="F192" s="414">
        <v>1000000</v>
      </c>
      <c r="G192" s="171" t="s">
        <v>511</v>
      </c>
      <c r="H192" s="17">
        <v>122275200</v>
      </c>
      <c r="I192" s="424"/>
      <c r="J192" s="147"/>
    </row>
    <row r="193" spans="1:10" ht="45" customHeight="1">
      <c r="A193" s="179">
        <f t="shared" si="10"/>
        <v>174</v>
      </c>
      <c r="B193" s="73" t="s">
        <v>516</v>
      </c>
      <c r="C193" s="149">
        <v>18010148</v>
      </c>
      <c r="D193" s="171" t="s">
        <v>517</v>
      </c>
      <c r="E193" s="149">
        <v>17.25</v>
      </c>
      <c r="F193" s="414">
        <v>1000000</v>
      </c>
      <c r="G193" s="171" t="s">
        <v>511</v>
      </c>
      <c r="H193" s="17">
        <v>122289697</v>
      </c>
      <c r="I193" s="424"/>
      <c r="J193" s="147"/>
    </row>
    <row r="194" spans="1:10" ht="45" customHeight="1">
      <c r="A194" s="179">
        <f t="shared" si="10"/>
        <v>175</v>
      </c>
      <c r="B194" s="73" t="s">
        <v>520</v>
      </c>
      <c r="C194" s="149">
        <v>18011931</v>
      </c>
      <c r="D194" s="171" t="s">
        <v>521</v>
      </c>
      <c r="E194" s="149">
        <v>18.8</v>
      </c>
      <c r="F194" s="414">
        <v>1000000</v>
      </c>
      <c r="G194" s="171" t="s">
        <v>522</v>
      </c>
      <c r="H194" s="17">
        <v>122279669</v>
      </c>
      <c r="I194" s="342"/>
      <c r="J194" s="147"/>
    </row>
    <row r="195" spans="1:10" ht="45" customHeight="1">
      <c r="A195" s="179">
        <f t="shared" si="10"/>
        <v>176</v>
      </c>
      <c r="B195" s="73" t="s">
        <v>526</v>
      </c>
      <c r="C195" s="149">
        <v>18012042</v>
      </c>
      <c r="D195" s="171" t="s">
        <v>517</v>
      </c>
      <c r="E195" s="149">
        <v>20.25</v>
      </c>
      <c r="F195" s="414">
        <v>1000000</v>
      </c>
      <c r="G195" s="171" t="s">
        <v>525</v>
      </c>
      <c r="H195" s="17">
        <v>122279655</v>
      </c>
      <c r="I195" s="424"/>
      <c r="J195" s="147"/>
    </row>
    <row r="196" spans="1:10" ht="45" customHeight="1">
      <c r="A196" s="179">
        <f t="shared" si="10"/>
        <v>177</v>
      </c>
      <c r="B196" s="73" t="s">
        <v>535</v>
      </c>
      <c r="C196" s="149">
        <v>18011811</v>
      </c>
      <c r="D196" s="171" t="s">
        <v>444</v>
      </c>
      <c r="E196" s="149">
        <v>20.7</v>
      </c>
      <c r="F196" s="414">
        <v>1000000</v>
      </c>
      <c r="G196" s="171" t="s">
        <v>536</v>
      </c>
      <c r="H196" s="17">
        <v>122275324</v>
      </c>
      <c r="I196" s="424"/>
      <c r="J196" s="147"/>
    </row>
    <row r="197" spans="1:10" ht="45" customHeight="1">
      <c r="A197" s="179">
        <f t="shared" si="10"/>
        <v>178</v>
      </c>
      <c r="B197" s="73" t="s">
        <v>540</v>
      </c>
      <c r="C197" s="149">
        <v>18010225</v>
      </c>
      <c r="D197" s="171" t="s">
        <v>541</v>
      </c>
      <c r="E197" s="149">
        <v>17.5</v>
      </c>
      <c r="F197" s="414">
        <v>1000000</v>
      </c>
      <c r="G197" s="171" t="s">
        <v>490</v>
      </c>
      <c r="H197" s="17">
        <v>122289654</v>
      </c>
      <c r="I197" s="424"/>
      <c r="J197" s="147"/>
    </row>
    <row r="198" spans="1:10" ht="45" customHeight="1">
      <c r="A198" s="160"/>
      <c r="B198" s="500" t="s">
        <v>542</v>
      </c>
      <c r="C198" s="160"/>
      <c r="D198" s="272"/>
      <c r="E198" s="475"/>
      <c r="F198" s="435"/>
      <c r="G198" s="511"/>
      <c r="H198" s="408"/>
      <c r="I198" s="408"/>
      <c r="J198" s="408"/>
    </row>
    <row r="199" spans="1:10" ht="45" customHeight="1">
      <c r="A199" s="179">
        <f>+A197+1</f>
        <v>179</v>
      </c>
      <c r="B199" s="73" t="s">
        <v>543</v>
      </c>
      <c r="C199" s="442" t="s">
        <v>544</v>
      </c>
      <c r="D199" s="171" t="s">
        <v>545</v>
      </c>
      <c r="E199" s="344"/>
      <c r="F199" s="345">
        <v>3000000</v>
      </c>
      <c r="G199" s="171" t="s">
        <v>546</v>
      </c>
      <c r="H199" s="17">
        <v>125823546</v>
      </c>
      <c r="I199" s="440" t="s">
        <v>547</v>
      </c>
      <c r="J199" s="147"/>
    </row>
    <row r="200" spans="1:10" ht="45" customHeight="1">
      <c r="A200" s="179">
        <f>+A199+1</f>
        <v>180</v>
      </c>
      <c r="B200" s="73" t="s">
        <v>548</v>
      </c>
      <c r="C200" s="149">
        <v>19000128</v>
      </c>
      <c r="D200" s="171" t="s">
        <v>215</v>
      </c>
      <c r="E200" s="344">
        <v>26.5</v>
      </c>
      <c r="F200" s="345">
        <v>3000000</v>
      </c>
      <c r="G200" s="171" t="s">
        <v>549</v>
      </c>
      <c r="H200" s="17">
        <v>125878935</v>
      </c>
      <c r="I200" s="17"/>
      <c r="J200" s="147"/>
    </row>
    <row r="201" spans="1:10" ht="45" customHeight="1">
      <c r="A201" s="179">
        <f>+A200+1</f>
        <v>181</v>
      </c>
      <c r="B201" s="73" t="s">
        <v>553</v>
      </c>
      <c r="C201" s="149">
        <v>19001747</v>
      </c>
      <c r="D201" s="171" t="s">
        <v>554</v>
      </c>
      <c r="E201" s="344">
        <v>26.45</v>
      </c>
      <c r="F201" s="345">
        <v>3000000</v>
      </c>
      <c r="G201" s="171" t="s">
        <v>549</v>
      </c>
      <c r="H201" s="17">
        <v>125878497</v>
      </c>
      <c r="I201" s="440" t="s">
        <v>555</v>
      </c>
      <c r="J201" s="147"/>
    </row>
    <row r="202" spans="1:10" ht="45" customHeight="1">
      <c r="A202" s="179">
        <f>+A201+1</f>
        <v>182</v>
      </c>
      <c r="B202" s="73" t="s">
        <v>550</v>
      </c>
      <c r="C202" s="149">
        <v>17100189</v>
      </c>
      <c r="D202" s="171" t="s">
        <v>551</v>
      </c>
      <c r="E202" s="344">
        <v>24.2</v>
      </c>
      <c r="F202" s="345">
        <v>2000000</v>
      </c>
      <c r="G202" s="171" t="s">
        <v>552</v>
      </c>
      <c r="H202" s="17"/>
      <c r="I202" s="17"/>
      <c r="J202" s="147"/>
    </row>
    <row r="203" spans="1:10" ht="45" customHeight="1">
      <c r="A203" s="179">
        <f>+A202+1</f>
        <v>183</v>
      </c>
      <c r="B203" s="73" t="s">
        <v>556</v>
      </c>
      <c r="C203" s="149">
        <v>19000663</v>
      </c>
      <c r="D203" s="171" t="s">
        <v>557</v>
      </c>
      <c r="E203" s="344">
        <v>22</v>
      </c>
      <c r="F203" s="345">
        <v>2000000</v>
      </c>
      <c r="G203" s="171" t="s">
        <v>549</v>
      </c>
      <c r="H203" s="17">
        <v>125823102</v>
      </c>
      <c r="I203" s="17"/>
      <c r="J203" s="147"/>
    </row>
    <row r="204" spans="1:10" ht="45" customHeight="1">
      <c r="A204" s="179">
        <f>+A203+1</f>
        <v>184</v>
      </c>
      <c r="B204" s="73" t="s">
        <v>558</v>
      </c>
      <c r="C204" s="149">
        <v>19000858</v>
      </c>
      <c r="D204" s="171" t="s">
        <v>168</v>
      </c>
      <c r="E204" s="344">
        <v>22</v>
      </c>
      <c r="F204" s="345">
        <v>2000000</v>
      </c>
      <c r="G204" s="171" t="s">
        <v>559</v>
      </c>
      <c r="H204" s="17">
        <v>125823546</v>
      </c>
      <c r="I204" s="17"/>
      <c r="J204" s="147"/>
    </row>
    <row r="205" spans="1:10" ht="45" customHeight="1">
      <c r="A205" s="419"/>
      <c r="B205" s="500" t="s">
        <v>560</v>
      </c>
      <c r="C205" s="429"/>
      <c r="D205" s="272"/>
      <c r="E205" s="476"/>
      <c r="F205" s="459"/>
      <c r="G205" s="511"/>
      <c r="H205" s="421"/>
      <c r="I205" s="427"/>
      <c r="J205" s="160"/>
    </row>
    <row r="206" spans="1:10" ht="45" customHeight="1">
      <c r="A206" s="179">
        <f>+A204+1</f>
        <v>185</v>
      </c>
      <c r="B206" s="412" t="s">
        <v>577</v>
      </c>
      <c r="C206" s="43">
        <v>18007085</v>
      </c>
      <c r="D206" s="512" t="s">
        <v>200</v>
      </c>
      <c r="E206" s="43" t="s">
        <v>578</v>
      </c>
      <c r="F206" s="414">
        <v>3000000</v>
      </c>
      <c r="G206" s="512" t="s">
        <v>579</v>
      </c>
      <c r="H206" s="43">
        <v>122227117</v>
      </c>
      <c r="I206" s="433" t="s">
        <v>580</v>
      </c>
      <c r="J206" s="411"/>
    </row>
    <row r="207" spans="1:10" ht="45" customHeight="1">
      <c r="A207" s="179">
        <f>+A206+1</f>
        <v>186</v>
      </c>
      <c r="B207" s="412" t="s">
        <v>561</v>
      </c>
      <c r="C207" s="43">
        <v>18005852</v>
      </c>
      <c r="D207" s="512" t="s">
        <v>444</v>
      </c>
      <c r="E207" s="43" t="s">
        <v>562</v>
      </c>
      <c r="F207" s="414">
        <v>2000000</v>
      </c>
      <c r="G207" s="512" t="s">
        <v>563</v>
      </c>
      <c r="H207" s="43">
        <v>122315242</v>
      </c>
      <c r="I207" s="433" t="s">
        <v>564</v>
      </c>
      <c r="J207" s="411"/>
    </row>
    <row r="208" spans="1:10" ht="45" customHeight="1">
      <c r="A208" s="179">
        <f>+A207+1</f>
        <v>187</v>
      </c>
      <c r="B208" s="412" t="s">
        <v>569</v>
      </c>
      <c r="C208" s="43">
        <v>18005916</v>
      </c>
      <c r="D208" s="512" t="s">
        <v>444</v>
      </c>
      <c r="E208" s="43" t="s">
        <v>570</v>
      </c>
      <c r="F208" s="414">
        <v>2000000</v>
      </c>
      <c r="G208" s="512" t="s">
        <v>571</v>
      </c>
      <c r="H208" s="43">
        <v>122334964</v>
      </c>
      <c r="I208" s="433" t="s">
        <v>572</v>
      </c>
      <c r="J208" s="411"/>
    </row>
    <row r="209" spans="1:10" ht="45" customHeight="1">
      <c r="A209" s="179">
        <f>+A208+1</f>
        <v>188</v>
      </c>
      <c r="B209" s="412" t="s">
        <v>565</v>
      </c>
      <c r="C209" s="43">
        <v>18005916</v>
      </c>
      <c r="D209" s="512" t="s">
        <v>566</v>
      </c>
      <c r="E209" s="43" t="s">
        <v>567</v>
      </c>
      <c r="F209" s="414">
        <v>1000000</v>
      </c>
      <c r="G209" s="512" t="s">
        <v>563</v>
      </c>
      <c r="H209" s="43">
        <v>122314987</v>
      </c>
      <c r="I209" s="433" t="s">
        <v>568</v>
      </c>
      <c r="J209" s="411"/>
    </row>
    <row r="210" spans="1:10" ht="45" customHeight="1">
      <c r="A210" s="179">
        <f>+A209+1</f>
        <v>189</v>
      </c>
      <c r="B210" s="412" t="s">
        <v>573</v>
      </c>
      <c r="C210" s="43">
        <v>18016718</v>
      </c>
      <c r="D210" s="512" t="s">
        <v>524</v>
      </c>
      <c r="E210" s="428" t="s">
        <v>574</v>
      </c>
      <c r="F210" s="414">
        <v>1000000</v>
      </c>
      <c r="G210" s="512" t="s">
        <v>575</v>
      </c>
      <c r="H210" s="43">
        <v>121901614</v>
      </c>
      <c r="I210" s="433" t="s">
        <v>576</v>
      </c>
      <c r="J210" s="411"/>
    </row>
    <row r="211" spans="1:10" ht="45" customHeight="1">
      <c r="A211" s="419"/>
      <c r="B211" s="500" t="s">
        <v>581</v>
      </c>
      <c r="C211" s="429"/>
      <c r="D211" s="272"/>
      <c r="E211" s="476"/>
      <c r="F211" s="459"/>
      <c r="G211" s="511"/>
      <c r="H211" s="421"/>
      <c r="I211" s="427"/>
      <c r="J211" s="432"/>
    </row>
    <row r="212" spans="1:10" ht="45" customHeight="1">
      <c r="A212" s="17">
        <f>+A210+1</f>
        <v>190</v>
      </c>
      <c r="B212" s="73" t="s">
        <v>582</v>
      </c>
      <c r="C212" s="17">
        <v>18009784</v>
      </c>
      <c r="D212" s="171" t="s">
        <v>583</v>
      </c>
      <c r="E212" s="17">
        <v>26.45</v>
      </c>
      <c r="F212" s="414">
        <v>3000000</v>
      </c>
      <c r="G212" s="171" t="s">
        <v>584</v>
      </c>
      <c r="H212" s="17">
        <v>122277409</v>
      </c>
      <c r="I212" s="17">
        <v>1686653247</v>
      </c>
      <c r="J212" s="147"/>
    </row>
    <row r="213" spans="1:10" ht="45" customHeight="1">
      <c r="A213" s="17">
        <f>+A212+1</f>
        <v>191</v>
      </c>
      <c r="B213" s="73" t="s">
        <v>588</v>
      </c>
      <c r="C213" s="17" t="s">
        <v>1459</v>
      </c>
      <c r="D213" s="171" t="s">
        <v>1458</v>
      </c>
      <c r="E213" s="17"/>
      <c r="F213" s="345">
        <v>3000000</v>
      </c>
      <c r="G213" s="171" t="s">
        <v>589</v>
      </c>
      <c r="H213" s="17">
        <v>1099007546</v>
      </c>
      <c r="I213" s="17">
        <v>977186583</v>
      </c>
      <c r="J213" s="147"/>
    </row>
    <row r="214" spans="1:10" ht="45" customHeight="1">
      <c r="A214" s="17">
        <f aca="true" t="shared" si="11" ref="A214:A239">+A213+1</f>
        <v>192</v>
      </c>
      <c r="B214" s="73" t="s">
        <v>453</v>
      </c>
      <c r="C214" s="17">
        <v>18009303</v>
      </c>
      <c r="D214" s="171" t="s">
        <v>604</v>
      </c>
      <c r="E214" s="17">
        <v>27</v>
      </c>
      <c r="F214" s="345">
        <v>3000000</v>
      </c>
      <c r="G214" s="171" t="s">
        <v>605</v>
      </c>
      <c r="H214" s="17">
        <v>122268225</v>
      </c>
      <c r="I214" s="17">
        <v>1699355043</v>
      </c>
      <c r="J214" s="147"/>
    </row>
    <row r="215" spans="1:10" ht="45" customHeight="1">
      <c r="A215" s="17">
        <f t="shared" si="11"/>
        <v>193</v>
      </c>
      <c r="B215" s="73" t="s">
        <v>94</v>
      </c>
      <c r="C215" s="17">
        <v>18009378</v>
      </c>
      <c r="D215" s="171" t="s">
        <v>606</v>
      </c>
      <c r="E215" s="17">
        <v>26.15</v>
      </c>
      <c r="F215" s="345">
        <v>3000000</v>
      </c>
      <c r="G215" s="171" t="s">
        <v>607</v>
      </c>
      <c r="H215" s="17">
        <v>122295103</v>
      </c>
      <c r="I215" s="17">
        <v>968996783</v>
      </c>
      <c r="J215" s="147"/>
    </row>
    <row r="216" spans="1:10" ht="45" customHeight="1">
      <c r="A216" s="17">
        <f t="shared" si="11"/>
        <v>194</v>
      </c>
      <c r="B216" s="73" t="s">
        <v>453</v>
      </c>
      <c r="C216" s="17">
        <v>18015669</v>
      </c>
      <c r="D216" s="171" t="s">
        <v>625</v>
      </c>
      <c r="E216" s="17">
        <v>28.25</v>
      </c>
      <c r="F216" s="345">
        <v>3000000</v>
      </c>
      <c r="G216" s="171" t="s">
        <v>626</v>
      </c>
      <c r="H216" s="17">
        <v>122334602</v>
      </c>
      <c r="I216" s="17">
        <v>988813766</v>
      </c>
      <c r="J216" s="147"/>
    </row>
    <row r="217" spans="1:10" ht="45" customHeight="1">
      <c r="A217" s="17">
        <f t="shared" si="11"/>
        <v>195</v>
      </c>
      <c r="B217" s="73" t="s">
        <v>642</v>
      </c>
      <c r="C217" s="17">
        <v>18009708</v>
      </c>
      <c r="D217" s="171" t="s">
        <v>643</v>
      </c>
      <c r="E217" s="17">
        <v>27.5</v>
      </c>
      <c r="F217" s="345">
        <v>3000000</v>
      </c>
      <c r="G217" s="171" t="s">
        <v>644</v>
      </c>
      <c r="H217" s="17">
        <v>122322941</v>
      </c>
      <c r="I217" s="17">
        <v>1694247619</v>
      </c>
      <c r="J217" s="147"/>
    </row>
    <row r="218" spans="1:10" ht="45" customHeight="1">
      <c r="A218" s="17">
        <f t="shared" si="11"/>
        <v>196</v>
      </c>
      <c r="B218" s="73" t="s">
        <v>585</v>
      </c>
      <c r="C218" s="17">
        <v>18008877</v>
      </c>
      <c r="D218" s="171" t="s">
        <v>586</v>
      </c>
      <c r="E218" s="17">
        <v>23</v>
      </c>
      <c r="F218" s="345">
        <v>2000000</v>
      </c>
      <c r="G218" s="171" t="s">
        <v>587</v>
      </c>
      <c r="H218" s="17">
        <v>122331763</v>
      </c>
      <c r="I218" s="17">
        <v>1638126762</v>
      </c>
      <c r="J218" s="147"/>
    </row>
    <row r="219" spans="1:10" ht="45" customHeight="1">
      <c r="A219" s="17">
        <f t="shared" si="11"/>
        <v>197</v>
      </c>
      <c r="B219" s="73" t="s">
        <v>596</v>
      </c>
      <c r="C219" s="17">
        <v>18008938</v>
      </c>
      <c r="D219" s="171" t="s">
        <v>121</v>
      </c>
      <c r="E219" s="17">
        <v>24.75</v>
      </c>
      <c r="F219" s="345">
        <v>2000000</v>
      </c>
      <c r="G219" s="171" t="s">
        <v>597</v>
      </c>
      <c r="H219" s="17">
        <v>122333134</v>
      </c>
      <c r="I219" s="17">
        <v>1239356240</v>
      </c>
      <c r="J219" s="147"/>
    </row>
    <row r="220" spans="1:10" ht="45" customHeight="1">
      <c r="A220" s="17">
        <f t="shared" si="11"/>
        <v>198</v>
      </c>
      <c r="B220" s="73" t="s">
        <v>598</v>
      </c>
      <c r="C220" s="17">
        <v>18008796</v>
      </c>
      <c r="D220" s="171" t="s">
        <v>599</v>
      </c>
      <c r="E220" s="17">
        <v>24.65</v>
      </c>
      <c r="F220" s="345">
        <v>2000000</v>
      </c>
      <c r="G220" s="171" t="s">
        <v>600</v>
      </c>
      <c r="H220" s="17">
        <v>122272286</v>
      </c>
      <c r="I220" s="17">
        <v>987390533</v>
      </c>
      <c r="J220" s="147"/>
    </row>
    <row r="221" spans="1:10" ht="45" customHeight="1">
      <c r="A221" s="17">
        <f t="shared" si="11"/>
        <v>199</v>
      </c>
      <c r="B221" s="73" t="s">
        <v>601</v>
      </c>
      <c r="C221" s="17">
        <v>122306114</v>
      </c>
      <c r="D221" s="171" t="s">
        <v>602</v>
      </c>
      <c r="E221" s="17">
        <v>23</v>
      </c>
      <c r="F221" s="345">
        <v>2000000</v>
      </c>
      <c r="G221" s="171" t="s">
        <v>603</v>
      </c>
      <c r="H221" s="17">
        <v>122306114</v>
      </c>
      <c r="I221" s="17">
        <v>1683579722</v>
      </c>
      <c r="J221" s="147"/>
    </row>
    <row r="222" spans="1:10" ht="45" customHeight="1">
      <c r="A222" s="17">
        <f t="shared" si="11"/>
        <v>200</v>
      </c>
      <c r="B222" s="73" t="s">
        <v>621</v>
      </c>
      <c r="C222" s="17">
        <v>18009777</v>
      </c>
      <c r="D222" s="171" t="s">
        <v>345</v>
      </c>
      <c r="E222" s="17">
        <v>22.75</v>
      </c>
      <c r="F222" s="345">
        <v>2000000</v>
      </c>
      <c r="G222" s="171" t="s">
        <v>622</v>
      </c>
      <c r="H222" s="17">
        <v>122235659</v>
      </c>
      <c r="I222" s="17">
        <v>1637591122</v>
      </c>
      <c r="J222" s="147"/>
    </row>
    <row r="223" spans="1:10" ht="45" customHeight="1">
      <c r="A223" s="17">
        <f t="shared" si="11"/>
        <v>201</v>
      </c>
      <c r="B223" s="73" t="s">
        <v>623</v>
      </c>
      <c r="C223" s="17">
        <v>180009776</v>
      </c>
      <c r="D223" s="171" t="s">
        <v>624</v>
      </c>
      <c r="E223" s="17">
        <v>21.85</v>
      </c>
      <c r="F223" s="345">
        <v>2000000</v>
      </c>
      <c r="G223" s="171" t="s">
        <v>622</v>
      </c>
      <c r="H223" s="17">
        <v>122235660</v>
      </c>
      <c r="I223" s="17">
        <v>1699929111</v>
      </c>
      <c r="J223" s="147"/>
    </row>
    <row r="224" spans="1:10" ht="45" customHeight="1">
      <c r="A224" s="17">
        <f t="shared" si="11"/>
        <v>202</v>
      </c>
      <c r="B224" s="73" t="s">
        <v>636</v>
      </c>
      <c r="C224" s="17">
        <v>18009484</v>
      </c>
      <c r="D224" s="171" t="s">
        <v>637</v>
      </c>
      <c r="E224" s="17">
        <v>25.05</v>
      </c>
      <c r="F224" s="345">
        <v>2000000</v>
      </c>
      <c r="G224" s="171" t="s">
        <v>638</v>
      </c>
      <c r="H224" s="17">
        <v>122257594</v>
      </c>
      <c r="I224" s="17">
        <v>1669019362</v>
      </c>
      <c r="J224" s="147"/>
    </row>
    <row r="225" spans="1:10" ht="45" customHeight="1">
      <c r="A225" s="17">
        <f t="shared" si="11"/>
        <v>203</v>
      </c>
      <c r="B225" s="73" t="s">
        <v>639</v>
      </c>
      <c r="C225" s="17">
        <v>18009384</v>
      </c>
      <c r="D225" s="171" t="s">
        <v>640</v>
      </c>
      <c r="E225" s="17">
        <v>24.65</v>
      </c>
      <c r="F225" s="345">
        <v>2000000</v>
      </c>
      <c r="G225" s="171" t="s">
        <v>641</v>
      </c>
      <c r="H225" s="17">
        <v>122322952</v>
      </c>
      <c r="I225" s="17">
        <v>1644636515</v>
      </c>
      <c r="J225" s="147"/>
    </row>
    <row r="226" spans="1:10" ht="45" customHeight="1">
      <c r="A226" s="17">
        <f t="shared" si="11"/>
        <v>204</v>
      </c>
      <c r="B226" s="73" t="s">
        <v>636</v>
      </c>
      <c r="C226" s="344">
        <v>18008778</v>
      </c>
      <c r="D226" s="171" t="s">
        <v>645</v>
      </c>
      <c r="E226" s="344">
        <v>22.05</v>
      </c>
      <c r="F226" s="345">
        <v>2000000</v>
      </c>
      <c r="G226" s="171" t="s">
        <v>646</v>
      </c>
      <c r="H226" s="17">
        <v>122254069</v>
      </c>
      <c r="I226" s="17">
        <v>1653149935</v>
      </c>
      <c r="J226" s="147"/>
    </row>
    <row r="227" spans="1:10" ht="45" customHeight="1">
      <c r="A227" s="17">
        <f t="shared" si="11"/>
        <v>205</v>
      </c>
      <c r="B227" s="73" t="s">
        <v>647</v>
      </c>
      <c r="C227" s="344">
        <v>18009786</v>
      </c>
      <c r="D227" s="171" t="s">
        <v>648</v>
      </c>
      <c r="E227" s="344">
        <v>23.2</v>
      </c>
      <c r="F227" s="345">
        <v>2000000</v>
      </c>
      <c r="G227" s="171" t="s">
        <v>649</v>
      </c>
      <c r="H227" s="17">
        <v>122282997</v>
      </c>
      <c r="I227" s="17">
        <v>2046287510</v>
      </c>
      <c r="J227" s="147"/>
    </row>
    <row r="228" spans="1:10" ht="45" customHeight="1">
      <c r="A228" s="17">
        <f t="shared" si="11"/>
        <v>206</v>
      </c>
      <c r="B228" s="73" t="s">
        <v>46</v>
      </c>
      <c r="C228" s="344">
        <v>18010292</v>
      </c>
      <c r="D228" s="171" t="s">
        <v>650</v>
      </c>
      <c r="E228" s="344">
        <v>21.75</v>
      </c>
      <c r="F228" s="345">
        <v>2000000</v>
      </c>
      <c r="G228" s="171" t="s">
        <v>651</v>
      </c>
      <c r="H228" s="17">
        <v>122270259</v>
      </c>
      <c r="I228" s="17">
        <v>989571879</v>
      </c>
      <c r="J228" s="147"/>
    </row>
    <row r="229" spans="1:10" ht="45" customHeight="1">
      <c r="A229" s="17">
        <f t="shared" si="11"/>
        <v>207</v>
      </c>
      <c r="B229" s="73" t="s">
        <v>590</v>
      </c>
      <c r="C229" s="17">
        <v>180086228</v>
      </c>
      <c r="D229" s="171" t="s">
        <v>591</v>
      </c>
      <c r="E229" s="17">
        <v>17.5</v>
      </c>
      <c r="F229" s="345">
        <v>1000000</v>
      </c>
      <c r="G229" s="171" t="s">
        <v>592</v>
      </c>
      <c r="H229" s="17">
        <v>1222951183</v>
      </c>
      <c r="I229" s="17">
        <v>984215820</v>
      </c>
      <c r="J229" s="147"/>
    </row>
    <row r="230" spans="1:10" ht="45" customHeight="1">
      <c r="A230" s="17">
        <f t="shared" si="11"/>
        <v>208</v>
      </c>
      <c r="B230" s="73" t="s">
        <v>593</v>
      </c>
      <c r="C230" s="17">
        <v>18006964</v>
      </c>
      <c r="D230" s="171" t="s">
        <v>594</v>
      </c>
      <c r="E230" s="17">
        <v>15.05</v>
      </c>
      <c r="F230" s="345">
        <v>1000000</v>
      </c>
      <c r="G230" s="171" t="s">
        <v>595</v>
      </c>
      <c r="H230" s="17">
        <v>122326708</v>
      </c>
      <c r="I230" s="17">
        <v>984962148</v>
      </c>
      <c r="J230" s="147"/>
    </row>
    <row r="231" spans="1:10" ht="45" customHeight="1">
      <c r="A231" s="17">
        <f t="shared" si="11"/>
        <v>209</v>
      </c>
      <c r="B231" s="73" t="s">
        <v>608</v>
      </c>
      <c r="C231" s="17">
        <v>18009342</v>
      </c>
      <c r="D231" s="171" t="s">
        <v>609</v>
      </c>
      <c r="E231" s="17">
        <v>16.25</v>
      </c>
      <c r="F231" s="345">
        <v>1000000</v>
      </c>
      <c r="G231" s="171" t="s">
        <v>610</v>
      </c>
      <c r="H231" s="17">
        <v>122268292</v>
      </c>
      <c r="I231" s="17">
        <v>167854278</v>
      </c>
      <c r="J231" s="147"/>
    </row>
    <row r="232" spans="1:10" ht="45" customHeight="1">
      <c r="A232" s="17">
        <f t="shared" si="11"/>
        <v>210</v>
      </c>
      <c r="B232" s="73" t="s">
        <v>611</v>
      </c>
      <c r="C232" s="17">
        <v>18010463</v>
      </c>
      <c r="D232" s="171" t="s">
        <v>612</v>
      </c>
      <c r="E232" s="17">
        <v>15.5</v>
      </c>
      <c r="F232" s="345">
        <v>1000000</v>
      </c>
      <c r="G232" s="171" t="s">
        <v>613</v>
      </c>
      <c r="H232" s="17">
        <v>122352416</v>
      </c>
      <c r="I232" s="17">
        <v>1666479903</v>
      </c>
      <c r="J232" s="147"/>
    </row>
    <row r="233" spans="1:10" ht="45" customHeight="1">
      <c r="A233" s="17">
        <f t="shared" si="11"/>
        <v>211</v>
      </c>
      <c r="B233" s="73" t="s">
        <v>614</v>
      </c>
      <c r="C233" s="17">
        <v>18910195</v>
      </c>
      <c r="D233" s="171" t="s">
        <v>612</v>
      </c>
      <c r="E233" s="17">
        <v>18.7</v>
      </c>
      <c r="F233" s="345">
        <v>1000000</v>
      </c>
      <c r="G233" s="171" t="s">
        <v>615</v>
      </c>
      <c r="H233" s="17">
        <v>122270181</v>
      </c>
      <c r="I233" s="17">
        <v>971269328</v>
      </c>
      <c r="J233" s="147"/>
    </row>
    <row r="234" spans="1:10" ht="45" customHeight="1">
      <c r="A234" s="17">
        <f t="shared" si="11"/>
        <v>212</v>
      </c>
      <c r="B234" s="412" t="s">
        <v>466</v>
      </c>
      <c r="C234" s="43">
        <v>18010160</v>
      </c>
      <c r="D234" s="512" t="s">
        <v>616</v>
      </c>
      <c r="E234" s="43">
        <v>18.75</v>
      </c>
      <c r="F234" s="414">
        <v>1000000</v>
      </c>
      <c r="G234" s="512" t="s">
        <v>617</v>
      </c>
      <c r="H234" s="43">
        <v>122326631</v>
      </c>
      <c r="I234" s="43">
        <v>979989432</v>
      </c>
      <c r="J234" s="147"/>
    </row>
    <row r="235" spans="1:10" ht="45" customHeight="1">
      <c r="A235" s="17">
        <f t="shared" si="11"/>
        <v>213</v>
      </c>
      <c r="B235" s="73" t="s">
        <v>618</v>
      </c>
      <c r="C235" s="17">
        <v>18010283</v>
      </c>
      <c r="D235" s="171" t="s">
        <v>619</v>
      </c>
      <c r="E235" s="17">
        <v>20.1</v>
      </c>
      <c r="F235" s="345">
        <v>1000000</v>
      </c>
      <c r="G235" s="171" t="s">
        <v>620</v>
      </c>
      <c r="H235" s="17">
        <v>122270232</v>
      </c>
      <c r="I235" s="17">
        <v>978695567</v>
      </c>
      <c r="J235" s="147"/>
    </row>
    <row r="236" spans="1:10" ht="45" customHeight="1">
      <c r="A236" s="17">
        <f t="shared" si="11"/>
        <v>214</v>
      </c>
      <c r="B236" s="73" t="s">
        <v>627</v>
      </c>
      <c r="C236" s="17">
        <v>18009005</v>
      </c>
      <c r="D236" s="171" t="s">
        <v>628</v>
      </c>
      <c r="E236" s="17">
        <v>19.75</v>
      </c>
      <c r="F236" s="345">
        <v>1000000</v>
      </c>
      <c r="G236" s="171" t="s">
        <v>629</v>
      </c>
      <c r="H236" s="17">
        <v>122306004</v>
      </c>
      <c r="I236" s="17">
        <v>1662067431</v>
      </c>
      <c r="J236" s="147"/>
    </row>
    <row r="237" spans="1:10" ht="45" customHeight="1">
      <c r="A237" s="17">
        <f t="shared" si="11"/>
        <v>215</v>
      </c>
      <c r="B237" s="73" t="s">
        <v>630</v>
      </c>
      <c r="C237" s="17">
        <v>1002557</v>
      </c>
      <c r="D237" s="171" t="s">
        <v>631</v>
      </c>
      <c r="E237" s="17">
        <v>19.75</v>
      </c>
      <c r="F237" s="345">
        <v>1000000</v>
      </c>
      <c r="G237" s="171" t="s">
        <v>629</v>
      </c>
      <c r="H237" s="17">
        <v>13683886</v>
      </c>
      <c r="I237" s="17">
        <v>916509659</v>
      </c>
      <c r="J237" s="147"/>
    </row>
    <row r="238" spans="1:10" ht="45" customHeight="1">
      <c r="A238" s="17">
        <f t="shared" si="11"/>
        <v>216</v>
      </c>
      <c r="B238" s="73" t="s">
        <v>632</v>
      </c>
      <c r="C238" s="17">
        <v>18009327</v>
      </c>
      <c r="D238" s="171" t="s">
        <v>586</v>
      </c>
      <c r="E238" s="17">
        <v>19.85</v>
      </c>
      <c r="F238" s="345">
        <v>1000000</v>
      </c>
      <c r="G238" s="171" t="s">
        <v>633</v>
      </c>
      <c r="H238" s="17" t="s">
        <v>634</v>
      </c>
      <c r="I238" s="17">
        <v>1682300182</v>
      </c>
      <c r="J238" s="147"/>
    </row>
    <row r="239" spans="1:10" ht="45" customHeight="1">
      <c r="A239" s="17">
        <f t="shared" si="11"/>
        <v>217</v>
      </c>
      <c r="B239" s="73" t="s">
        <v>635</v>
      </c>
      <c r="C239" s="17">
        <v>18009697</v>
      </c>
      <c r="D239" s="171" t="s">
        <v>612</v>
      </c>
      <c r="E239" s="17">
        <v>15.5</v>
      </c>
      <c r="F239" s="345">
        <v>1000000</v>
      </c>
      <c r="G239" s="171" t="s">
        <v>633</v>
      </c>
      <c r="H239" s="17">
        <v>122265643</v>
      </c>
      <c r="I239" s="17">
        <v>1658750790</v>
      </c>
      <c r="J239" s="147"/>
    </row>
    <row r="240" spans="1:10" ht="45" customHeight="1">
      <c r="A240" s="419"/>
      <c r="B240" s="500" t="s">
        <v>652</v>
      </c>
      <c r="C240" s="429"/>
      <c r="D240" s="272"/>
      <c r="E240" s="476"/>
      <c r="F240" s="459"/>
      <c r="G240" s="511"/>
      <c r="H240" s="421"/>
      <c r="I240" s="427"/>
      <c r="J240" s="160"/>
    </row>
    <row r="241" spans="1:10" ht="45" customHeight="1">
      <c r="A241" s="179">
        <f>+A239+1</f>
        <v>218</v>
      </c>
      <c r="B241" s="412" t="s">
        <v>663</v>
      </c>
      <c r="C241" s="415" t="s">
        <v>664</v>
      </c>
      <c r="D241" s="512" t="s">
        <v>234</v>
      </c>
      <c r="E241" s="43">
        <v>26.5</v>
      </c>
      <c r="F241" s="414">
        <v>3000000</v>
      </c>
      <c r="G241" s="512" t="s">
        <v>661</v>
      </c>
      <c r="H241" s="415" t="s">
        <v>665</v>
      </c>
      <c r="I241" s="43"/>
      <c r="J241" s="43"/>
    </row>
    <row r="242" spans="1:10" ht="45" customHeight="1">
      <c r="A242" s="179">
        <f>+A241+1</f>
        <v>219</v>
      </c>
      <c r="B242" s="412" t="s">
        <v>693</v>
      </c>
      <c r="C242" s="415" t="s">
        <v>694</v>
      </c>
      <c r="D242" s="512" t="s">
        <v>484</v>
      </c>
      <c r="E242" s="43">
        <v>26.55</v>
      </c>
      <c r="F242" s="414">
        <v>3000000</v>
      </c>
      <c r="G242" s="512" t="s">
        <v>654</v>
      </c>
      <c r="H242" s="415" t="s">
        <v>695</v>
      </c>
      <c r="I242" s="43"/>
      <c r="J242" s="43"/>
    </row>
    <row r="243" spans="1:10" ht="45" customHeight="1">
      <c r="A243" s="179">
        <f aca="true" t="shared" si="12" ref="A243:A257">+A242+1</f>
        <v>220</v>
      </c>
      <c r="B243" s="412" t="s">
        <v>700</v>
      </c>
      <c r="C243" s="415" t="s">
        <v>701</v>
      </c>
      <c r="D243" s="512" t="s">
        <v>363</v>
      </c>
      <c r="E243" s="43" t="s">
        <v>702</v>
      </c>
      <c r="F243" s="414">
        <v>3000000</v>
      </c>
      <c r="G243" s="512" t="s">
        <v>661</v>
      </c>
      <c r="H243" s="415" t="s">
        <v>703</v>
      </c>
      <c r="I243" s="43"/>
      <c r="J243" s="43"/>
    </row>
    <row r="244" spans="1:10" ht="45" customHeight="1">
      <c r="A244" s="179">
        <f t="shared" si="12"/>
        <v>221</v>
      </c>
      <c r="B244" s="412" t="s">
        <v>704</v>
      </c>
      <c r="C244" s="415" t="s">
        <v>705</v>
      </c>
      <c r="D244" s="512" t="s">
        <v>706</v>
      </c>
      <c r="E244" s="43">
        <v>26.4</v>
      </c>
      <c r="F244" s="414">
        <v>3000000</v>
      </c>
      <c r="G244" s="512" t="s">
        <v>661</v>
      </c>
      <c r="H244" s="415" t="s">
        <v>707</v>
      </c>
      <c r="I244" s="43"/>
      <c r="J244" s="43"/>
    </row>
    <row r="245" spans="1:10" ht="45" customHeight="1">
      <c r="A245" s="179">
        <f t="shared" si="12"/>
        <v>222</v>
      </c>
      <c r="B245" s="412" t="s">
        <v>655</v>
      </c>
      <c r="C245" s="415">
        <v>19006753</v>
      </c>
      <c r="D245" s="512" t="s">
        <v>215</v>
      </c>
      <c r="E245" s="43">
        <v>23.5</v>
      </c>
      <c r="F245" s="414">
        <v>2000000</v>
      </c>
      <c r="G245" s="512" t="s">
        <v>654</v>
      </c>
      <c r="H245" s="415">
        <v>125845404</v>
      </c>
      <c r="I245" s="43"/>
      <c r="J245" s="411"/>
    </row>
    <row r="246" spans="1:10" ht="45" customHeight="1">
      <c r="A246" s="179">
        <f t="shared" si="12"/>
        <v>223</v>
      </c>
      <c r="B246" s="412" t="s">
        <v>656</v>
      </c>
      <c r="C246" s="415">
        <v>1004651</v>
      </c>
      <c r="D246" s="512" t="s">
        <v>657</v>
      </c>
      <c r="E246" s="43">
        <v>25.5</v>
      </c>
      <c r="F246" s="414">
        <v>2000000</v>
      </c>
      <c r="G246" s="512" t="s">
        <v>654</v>
      </c>
      <c r="H246" s="415" t="s">
        <v>658</v>
      </c>
      <c r="I246" s="43"/>
      <c r="J246" s="411"/>
    </row>
    <row r="247" spans="1:10" ht="45" customHeight="1">
      <c r="A247" s="179">
        <f t="shared" si="12"/>
        <v>224</v>
      </c>
      <c r="B247" s="412" t="s">
        <v>593</v>
      </c>
      <c r="C247" s="415">
        <v>19009495</v>
      </c>
      <c r="D247" s="512" t="s">
        <v>660</v>
      </c>
      <c r="E247" s="43">
        <v>22.25</v>
      </c>
      <c r="F247" s="414">
        <v>2000000</v>
      </c>
      <c r="G247" s="512" t="s">
        <v>661</v>
      </c>
      <c r="H247" s="415" t="s">
        <v>662</v>
      </c>
      <c r="I247" s="43"/>
      <c r="J247" s="411"/>
    </row>
    <row r="248" spans="1:10" ht="45" customHeight="1">
      <c r="A248" s="179">
        <f t="shared" si="12"/>
        <v>225</v>
      </c>
      <c r="B248" s="412" t="s">
        <v>670</v>
      </c>
      <c r="C248" s="415" t="s">
        <v>671</v>
      </c>
      <c r="D248" s="512" t="s">
        <v>168</v>
      </c>
      <c r="E248" s="43">
        <v>22.75</v>
      </c>
      <c r="F248" s="414">
        <v>2000000</v>
      </c>
      <c r="G248" s="512" t="s">
        <v>672</v>
      </c>
      <c r="H248" s="415" t="s">
        <v>673</v>
      </c>
      <c r="I248" s="43"/>
      <c r="J248" s="411"/>
    </row>
    <row r="249" spans="1:10" ht="45" customHeight="1">
      <c r="A249" s="179">
        <f t="shared" si="12"/>
        <v>226</v>
      </c>
      <c r="B249" s="412" t="s">
        <v>674</v>
      </c>
      <c r="C249" s="415" t="s">
        <v>675</v>
      </c>
      <c r="D249" s="512" t="s">
        <v>444</v>
      </c>
      <c r="E249" s="43">
        <v>22.2</v>
      </c>
      <c r="F249" s="414">
        <v>2000000</v>
      </c>
      <c r="G249" s="512" t="s">
        <v>672</v>
      </c>
      <c r="H249" s="415" t="s">
        <v>676</v>
      </c>
      <c r="I249" s="43"/>
      <c r="J249" s="411"/>
    </row>
    <row r="250" spans="1:10" ht="45" customHeight="1">
      <c r="A250" s="179">
        <f t="shared" si="12"/>
        <v>227</v>
      </c>
      <c r="B250" s="412" t="s">
        <v>686</v>
      </c>
      <c r="C250" s="415" t="s">
        <v>687</v>
      </c>
      <c r="D250" s="512" t="s">
        <v>484</v>
      </c>
      <c r="E250" s="43">
        <v>25.2</v>
      </c>
      <c r="F250" s="414">
        <v>2000000</v>
      </c>
      <c r="G250" s="512" t="s">
        <v>654</v>
      </c>
      <c r="H250" s="415" t="s">
        <v>688</v>
      </c>
      <c r="I250" s="43"/>
      <c r="J250" s="43"/>
    </row>
    <row r="251" spans="1:10" ht="45" customHeight="1">
      <c r="A251" s="179">
        <f t="shared" si="12"/>
        <v>228</v>
      </c>
      <c r="B251" s="412" t="s">
        <v>689</v>
      </c>
      <c r="C251" s="415" t="s">
        <v>690</v>
      </c>
      <c r="D251" s="512" t="s">
        <v>602</v>
      </c>
      <c r="E251" s="43" t="s">
        <v>691</v>
      </c>
      <c r="F251" s="414">
        <v>2000000</v>
      </c>
      <c r="G251" s="512" t="s">
        <v>654</v>
      </c>
      <c r="H251" s="415" t="s">
        <v>692</v>
      </c>
      <c r="I251" s="43"/>
      <c r="J251" s="43"/>
    </row>
    <row r="252" spans="1:10" ht="45" customHeight="1">
      <c r="A252" s="179">
        <f t="shared" si="12"/>
        <v>229</v>
      </c>
      <c r="B252" s="412" t="s">
        <v>708</v>
      </c>
      <c r="C252" s="415" t="s">
        <v>709</v>
      </c>
      <c r="D252" s="512" t="s">
        <v>710</v>
      </c>
      <c r="E252" s="43">
        <v>23.25</v>
      </c>
      <c r="F252" s="414">
        <v>2000000</v>
      </c>
      <c r="G252" s="512" t="s">
        <v>661</v>
      </c>
      <c r="H252" s="415" t="s">
        <v>711</v>
      </c>
      <c r="I252" s="43"/>
      <c r="J252" s="43"/>
    </row>
    <row r="253" spans="1:10" ht="45" customHeight="1">
      <c r="A253" s="179">
        <f t="shared" si="12"/>
        <v>230</v>
      </c>
      <c r="B253" s="412" t="s">
        <v>659</v>
      </c>
      <c r="C253" s="415">
        <v>19010886</v>
      </c>
      <c r="D253" s="512" t="s">
        <v>660</v>
      </c>
      <c r="E253" s="428">
        <v>19.75</v>
      </c>
      <c r="F253" s="414">
        <v>1000000</v>
      </c>
      <c r="G253" s="512" t="s">
        <v>661</v>
      </c>
      <c r="H253" s="415">
        <v>125832272</v>
      </c>
      <c r="I253" s="43"/>
      <c r="J253" s="411"/>
    </row>
    <row r="254" spans="1:10" ht="45" customHeight="1">
      <c r="A254" s="179">
        <f t="shared" si="12"/>
        <v>231</v>
      </c>
      <c r="B254" s="412" t="s">
        <v>666</v>
      </c>
      <c r="C254" s="415" t="s">
        <v>667</v>
      </c>
      <c r="D254" s="512" t="s">
        <v>668</v>
      </c>
      <c r="E254" s="43">
        <v>16.6</v>
      </c>
      <c r="F254" s="414">
        <v>1000000</v>
      </c>
      <c r="G254" s="512" t="s">
        <v>661</v>
      </c>
      <c r="H254" s="415" t="s">
        <v>669</v>
      </c>
      <c r="I254" s="43"/>
      <c r="J254" s="411"/>
    </row>
    <row r="255" spans="1:10" ht="45" customHeight="1">
      <c r="A255" s="179">
        <f t="shared" si="12"/>
        <v>232</v>
      </c>
      <c r="B255" s="412" t="s">
        <v>677</v>
      </c>
      <c r="C255" s="415" t="s">
        <v>678</v>
      </c>
      <c r="D255" s="512" t="s">
        <v>679</v>
      </c>
      <c r="E255" s="43" t="s">
        <v>680</v>
      </c>
      <c r="F255" s="414">
        <v>1000000</v>
      </c>
      <c r="G255" s="512" t="s">
        <v>672</v>
      </c>
      <c r="H255" s="415" t="s">
        <v>681</v>
      </c>
      <c r="I255" s="43"/>
      <c r="J255" s="43"/>
    </row>
    <row r="256" spans="1:10" ht="45" customHeight="1">
      <c r="A256" s="179">
        <f t="shared" si="12"/>
        <v>233</v>
      </c>
      <c r="B256" s="412" t="s">
        <v>682</v>
      </c>
      <c r="C256" s="415" t="s">
        <v>683</v>
      </c>
      <c r="D256" s="512" t="s">
        <v>684</v>
      </c>
      <c r="E256" s="43">
        <v>20</v>
      </c>
      <c r="F256" s="414">
        <v>1000000</v>
      </c>
      <c r="G256" s="512" t="s">
        <v>672</v>
      </c>
      <c r="H256" s="415" t="s">
        <v>685</v>
      </c>
      <c r="I256" s="43"/>
      <c r="J256" s="43"/>
    </row>
    <row r="257" spans="1:10" ht="45" customHeight="1">
      <c r="A257" s="179">
        <f t="shared" si="12"/>
        <v>234</v>
      </c>
      <c r="B257" s="430" t="s">
        <v>696</v>
      </c>
      <c r="C257" s="443" t="s">
        <v>697</v>
      </c>
      <c r="D257" s="522" t="s">
        <v>698</v>
      </c>
      <c r="E257" s="444">
        <v>18.25</v>
      </c>
      <c r="F257" s="414">
        <v>1000000</v>
      </c>
      <c r="G257" s="512" t="s">
        <v>654</v>
      </c>
      <c r="H257" s="415" t="s">
        <v>699</v>
      </c>
      <c r="I257" s="43"/>
      <c r="J257" s="43"/>
    </row>
    <row r="258" spans="1:10" ht="45" customHeight="1">
      <c r="A258" s="419"/>
      <c r="B258" s="500" t="s">
        <v>712</v>
      </c>
      <c r="C258" s="409"/>
      <c r="D258" s="272"/>
      <c r="E258" s="476"/>
      <c r="F258" s="459"/>
      <c r="G258" s="511"/>
      <c r="H258" s="421"/>
      <c r="I258" s="427"/>
      <c r="J258" s="160"/>
    </row>
    <row r="259" spans="1:10" ht="45" customHeight="1">
      <c r="A259" s="179">
        <f>+A257+1</f>
        <v>235</v>
      </c>
      <c r="B259" s="412" t="s">
        <v>766</v>
      </c>
      <c r="C259" s="433" t="s">
        <v>767</v>
      </c>
      <c r="D259" s="512" t="s">
        <v>484</v>
      </c>
      <c r="E259" s="43" t="s">
        <v>356</v>
      </c>
      <c r="F259" s="414">
        <v>3000000</v>
      </c>
      <c r="G259" s="512" t="s">
        <v>761</v>
      </c>
      <c r="H259" s="433" t="s">
        <v>768</v>
      </c>
      <c r="I259" s="43"/>
      <c r="J259" s="411"/>
    </row>
    <row r="260" spans="1:10" ht="45" customHeight="1">
      <c r="A260" s="179">
        <f>+A259+1</f>
        <v>236</v>
      </c>
      <c r="B260" s="412" t="s">
        <v>774</v>
      </c>
      <c r="C260" s="433" t="s">
        <v>775</v>
      </c>
      <c r="D260" s="512" t="s">
        <v>363</v>
      </c>
      <c r="E260" s="43" t="s">
        <v>776</v>
      </c>
      <c r="F260" s="414">
        <v>3000000</v>
      </c>
      <c r="G260" s="512" t="s">
        <v>777</v>
      </c>
      <c r="H260" s="433" t="s">
        <v>778</v>
      </c>
      <c r="I260" s="43"/>
      <c r="J260" s="411"/>
    </row>
    <row r="261" spans="1:10" ht="45" customHeight="1">
      <c r="A261" s="179">
        <f aca="true" t="shared" si="13" ref="A261:A291">+A260+1</f>
        <v>237</v>
      </c>
      <c r="B261" s="412" t="s">
        <v>784</v>
      </c>
      <c r="C261" s="445" t="s">
        <v>785</v>
      </c>
      <c r="D261" s="512" t="s">
        <v>786</v>
      </c>
      <c r="E261" s="43" t="s">
        <v>578</v>
      </c>
      <c r="F261" s="414">
        <v>3000000</v>
      </c>
      <c r="G261" s="512" t="s">
        <v>782</v>
      </c>
      <c r="H261" s="433" t="s">
        <v>787</v>
      </c>
      <c r="I261" s="43"/>
      <c r="J261" s="411"/>
    </row>
    <row r="262" spans="1:10" ht="45" customHeight="1">
      <c r="A262" s="179">
        <f t="shared" si="13"/>
        <v>238</v>
      </c>
      <c r="B262" s="412" t="s">
        <v>793</v>
      </c>
      <c r="C262" s="433" t="s">
        <v>259</v>
      </c>
      <c r="D262" s="512" t="s">
        <v>786</v>
      </c>
      <c r="E262" s="43"/>
      <c r="F262" s="414">
        <v>3000000</v>
      </c>
      <c r="G262" s="512" t="s">
        <v>720</v>
      </c>
      <c r="H262" s="433" t="s">
        <v>794</v>
      </c>
      <c r="I262" s="43"/>
      <c r="J262" s="411"/>
    </row>
    <row r="263" spans="1:10" ht="45" customHeight="1">
      <c r="A263" s="179">
        <f t="shared" si="13"/>
        <v>239</v>
      </c>
      <c r="B263" s="412" t="s">
        <v>795</v>
      </c>
      <c r="C263" s="433" t="s">
        <v>796</v>
      </c>
      <c r="D263" s="512" t="s">
        <v>365</v>
      </c>
      <c r="E263" s="43" t="s">
        <v>797</v>
      </c>
      <c r="F263" s="414">
        <v>3000000</v>
      </c>
      <c r="G263" s="512" t="s">
        <v>720</v>
      </c>
      <c r="H263" s="433" t="s">
        <v>798</v>
      </c>
      <c r="I263" s="43"/>
      <c r="J263" s="411"/>
    </row>
    <row r="264" spans="1:10" ht="45" customHeight="1">
      <c r="A264" s="179">
        <f t="shared" si="13"/>
        <v>240</v>
      </c>
      <c r="B264" s="412" t="s">
        <v>802</v>
      </c>
      <c r="C264" s="433" t="s">
        <v>803</v>
      </c>
      <c r="D264" s="512" t="s">
        <v>804</v>
      </c>
      <c r="E264" s="43" t="s">
        <v>356</v>
      </c>
      <c r="F264" s="414">
        <v>3000000</v>
      </c>
      <c r="G264" s="512" t="s">
        <v>805</v>
      </c>
      <c r="H264" s="433" t="s">
        <v>806</v>
      </c>
      <c r="I264" s="43"/>
      <c r="J264" s="411"/>
    </row>
    <row r="265" spans="1:10" ht="45" customHeight="1">
      <c r="A265" s="179">
        <f t="shared" si="13"/>
        <v>241</v>
      </c>
      <c r="B265" s="412" t="s">
        <v>225</v>
      </c>
      <c r="C265" s="433" t="s">
        <v>814</v>
      </c>
      <c r="D265" s="512" t="s">
        <v>484</v>
      </c>
      <c r="E265" s="43" t="s">
        <v>815</v>
      </c>
      <c r="F265" s="414">
        <v>3000000</v>
      </c>
      <c r="G265" s="512" t="s">
        <v>805</v>
      </c>
      <c r="H265" s="446" t="s">
        <v>816</v>
      </c>
      <c r="I265" s="43"/>
      <c r="J265" s="411"/>
    </row>
    <row r="266" spans="1:10" ht="45" customHeight="1">
      <c r="A266" s="179">
        <f t="shared" si="13"/>
        <v>242</v>
      </c>
      <c r="B266" s="412" t="s">
        <v>821</v>
      </c>
      <c r="C266" s="433" t="s">
        <v>822</v>
      </c>
      <c r="D266" s="512" t="s">
        <v>786</v>
      </c>
      <c r="E266" s="43" t="s">
        <v>823</v>
      </c>
      <c r="F266" s="414">
        <v>3000000</v>
      </c>
      <c r="G266" s="512" t="s">
        <v>720</v>
      </c>
      <c r="H266" s="433" t="s">
        <v>824</v>
      </c>
      <c r="I266" s="43"/>
      <c r="J266" s="411"/>
    </row>
    <row r="267" spans="1:10" ht="45" customHeight="1">
      <c r="A267" s="179">
        <f t="shared" si="13"/>
        <v>243</v>
      </c>
      <c r="B267" s="412" t="s">
        <v>228</v>
      </c>
      <c r="C267" s="433" t="s">
        <v>828</v>
      </c>
      <c r="D267" s="512" t="s">
        <v>188</v>
      </c>
      <c r="E267" s="43" t="s">
        <v>792</v>
      </c>
      <c r="F267" s="414">
        <v>3000000</v>
      </c>
      <c r="G267" s="512" t="s">
        <v>720</v>
      </c>
      <c r="H267" s="433" t="s">
        <v>829</v>
      </c>
      <c r="I267" s="43"/>
      <c r="J267" s="411"/>
    </row>
    <row r="268" spans="1:10" ht="45" customHeight="1">
      <c r="A268" s="179">
        <f t="shared" si="13"/>
        <v>244</v>
      </c>
      <c r="B268" s="412" t="s">
        <v>713</v>
      </c>
      <c r="C268" s="433" t="s">
        <v>714</v>
      </c>
      <c r="D268" s="512" t="s">
        <v>510</v>
      </c>
      <c r="E268" s="43" t="s">
        <v>715</v>
      </c>
      <c r="F268" s="414">
        <v>2000000</v>
      </c>
      <c r="G268" s="512" t="s">
        <v>716</v>
      </c>
      <c r="H268" s="433" t="s">
        <v>717</v>
      </c>
      <c r="I268" s="43"/>
      <c r="J268" s="411"/>
    </row>
    <row r="269" spans="1:10" ht="45" customHeight="1">
      <c r="A269" s="179">
        <f t="shared" si="13"/>
        <v>245</v>
      </c>
      <c r="B269" s="412" t="s">
        <v>718</v>
      </c>
      <c r="C269" s="433" t="s">
        <v>719</v>
      </c>
      <c r="D269" s="512" t="s">
        <v>290</v>
      </c>
      <c r="E269" s="43">
        <v>21</v>
      </c>
      <c r="F269" s="414">
        <v>2000000</v>
      </c>
      <c r="G269" s="512" t="s">
        <v>720</v>
      </c>
      <c r="H269" s="433" t="s">
        <v>721</v>
      </c>
      <c r="I269" s="43"/>
      <c r="J269" s="411"/>
    </row>
    <row r="270" spans="1:10" ht="45" customHeight="1">
      <c r="A270" s="179">
        <f t="shared" si="13"/>
        <v>246</v>
      </c>
      <c r="B270" s="412" t="s">
        <v>722</v>
      </c>
      <c r="C270" s="433" t="s">
        <v>723</v>
      </c>
      <c r="D270" s="512" t="s">
        <v>724</v>
      </c>
      <c r="E270" s="43" t="s">
        <v>725</v>
      </c>
      <c r="F270" s="414">
        <v>2000000</v>
      </c>
      <c r="G270" s="512" t="s">
        <v>720</v>
      </c>
      <c r="H270" s="433" t="s">
        <v>726</v>
      </c>
      <c r="I270" s="43"/>
      <c r="J270" s="411"/>
    </row>
    <row r="271" spans="1:10" ht="45" customHeight="1">
      <c r="A271" s="179">
        <f t="shared" si="13"/>
        <v>247</v>
      </c>
      <c r="B271" s="412" t="s">
        <v>727</v>
      </c>
      <c r="C271" s="433" t="s">
        <v>728</v>
      </c>
      <c r="D271" s="512" t="s">
        <v>276</v>
      </c>
      <c r="E271" s="428" t="s">
        <v>63</v>
      </c>
      <c r="F271" s="414">
        <v>2000000</v>
      </c>
      <c r="G271" s="512" t="s">
        <v>720</v>
      </c>
      <c r="H271" s="433" t="s">
        <v>729</v>
      </c>
      <c r="I271" s="43"/>
      <c r="J271" s="411"/>
    </row>
    <row r="272" spans="1:10" ht="45" customHeight="1">
      <c r="A272" s="179">
        <f t="shared" si="13"/>
        <v>248</v>
      </c>
      <c r="B272" s="412" t="s">
        <v>346</v>
      </c>
      <c r="C272" s="433" t="s">
        <v>730</v>
      </c>
      <c r="D272" s="512" t="s">
        <v>200</v>
      </c>
      <c r="E272" s="43" t="s">
        <v>731</v>
      </c>
      <c r="F272" s="414">
        <v>2000000</v>
      </c>
      <c r="G272" s="512" t="s">
        <v>720</v>
      </c>
      <c r="H272" s="433" t="s">
        <v>732</v>
      </c>
      <c r="I272" s="43"/>
      <c r="J272" s="411"/>
    </row>
    <row r="273" spans="1:10" ht="45" customHeight="1">
      <c r="A273" s="179">
        <f t="shared" si="13"/>
        <v>249</v>
      </c>
      <c r="B273" s="412" t="s">
        <v>737</v>
      </c>
      <c r="C273" s="433" t="s">
        <v>738</v>
      </c>
      <c r="D273" s="512" t="s">
        <v>276</v>
      </c>
      <c r="E273" s="43">
        <v>23</v>
      </c>
      <c r="F273" s="414">
        <v>2000000</v>
      </c>
      <c r="G273" s="512" t="s">
        <v>720</v>
      </c>
      <c r="H273" s="433" t="s">
        <v>739</v>
      </c>
      <c r="I273" s="43"/>
      <c r="J273" s="411"/>
    </row>
    <row r="274" spans="1:10" ht="45" customHeight="1">
      <c r="A274" s="179">
        <f t="shared" si="13"/>
        <v>250</v>
      </c>
      <c r="B274" s="412" t="s">
        <v>748</v>
      </c>
      <c r="C274" s="433" t="s">
        <v>749</v>
      </c>
      <c r="D274" s="512" t="s">
        <v>510</v>
      </c>
      <c r="E274" s="43" t="s">
        <v>750</v>
      </c>
      <c r="F274" s="414">
        <v>2000000</v>
      </c>
      <c r="G274" s="512" t="s">
        <v>746</v>
      </c>
      <c r="H274" s="433" t="s">
        <v>751</v>
      </c>
      <c r="I274" s="43"/>
      <c r="J274" s="411"/>
    </row>
    <row r="275" spans="1:10" ht="45" customHeight="1">
      <c r="A275" s="179">
        <f t="shared" si="13"/>
        <v>251</v>
      </c>
      <c r="B275" s="412" t="s">
        <v>756</v>
      </c>
      <c r="C275" s="433" t="s">
        <v>753</v>
      </c>
      <c r="D275" s="512" t="s">
        <v>276</v>
      </c>
      <c r="E275" s="43" t="s">
        <v>360</v>
      </c>
      <c r="F275" s="414">
        <v>2000000</v>
      </c>
      <c r="G275" s="512" t="s">
        <v>746</v>
      </c>
      <c r="H275" s="433" t="s">
        <v>757</v>
      </c>
      <c r="I275" s="43"/>
      <c r="J275" s="411"/>
    </row>
    <row r="276" spans="1:10" ht="45" customHeight="1">
      <c r="A276" s="179">
        <f t="shared" si="13"/>
        <v>252</v>
      </c>
      <c r="B276" s="412" t="s">
        <v>763</v>
      </c>
      <c r="C276" s="433" t="s">
        <v>764</v>
      </c>
      <c r="D276" s="512" t="s">
        <v>492</v>
      </c>
      <c r="E276" s="43" t="s">
        <v>305</v>
      </c>
      <c r="F276" s="414">
        <v>2000000</v>
      </c>
      <c r="G276" s="512" t="s">
        <v>761</v>
      </c>
      <c r="H276" s="433" t="s">
        <v>765</v>
      </c>
      <c r="I276" s="43"/>
      <c r="J276" s="411"/>
    </row>
    <row r="277" spans="1:10" ht="45" customHeight="1">
      <c r="A277" s="179">
        <f t="shared" si="13"/>
        <v>253</v>
      </c>
      <c r="B277" s="412" t="s">
        <v>769</v>
      </c>
      <c r="C277" s="433" t="s">
        <v>770</v>
      </c>
      <c r="D277" s="512" t="s">
        <v>771</v>
      </c>
      <c r="E277" s="43" t="s">
        <v>772</v>
      </c>
      <c r="F277" s="414">
        <v>2000000</v>
      </c>
      <c r="G277" s="512" t="s">
        <v>761</v>
      </c>
      <c r="H277" s="433" t="s">
        <v>773</v>
      </c>
      <c r="I277" s="43"/>
      <c r="J277" s="411"/>
    </row>
    <row r="278" spans="1:10" ht="45" customHeight="1">
      <c r="A278" s="179">
        <f t="shared" si="13"/>
        <v>254</v>
      </c>
      <c r="B278" s="412" t="s">
        <v>779</v>
      </c>
      <c r="C278" s="433" t="s">
        <v>780</v>
      </c>
      <c r="D278" s="512" t="s">
        <v>781</v>
      </c>
      <c r="E278" s="43" t="s">
        <v>691</v>
      </c>
      <c r="F278" s="414">
        <v>2000000</v>
      </c>
      <c r="G278" s="512" t="s">
        <v>782</v>
      </c>
      <c r="H278" s="433" t="s">
        <v>783</v>
      </c>
      <c r="I278" s="43"/>
      <c r="J278" s="411"/>
    </row>
    <row r="279" spans="1:10" ht="45" customHeight="1">
      <c r="A279" s="179">
        <f t="shared" si="13"/>
        <v>255</v>
      </c>
      <c r="B279" s="412" t="s">
        <v>788</v>
      </c>
      <c r="C279" s="433" t="s">
        <v>789</v>
      </c>
      <c r="D279" s="512" t="s">
        <v>185</v>
      </c>
      <c r="E279" s="43">
        <v>22.35</v>
      </c>
      <c r="F279" s="414">
        <v>2000000</v>
      </c>
      <c r="G279" s="512" t="s">
        <v>782</v>
      </c>
      <c r="H279" s="433" t="s">
        <v>790</v>
      </c>
      <c r="I279" s="43"/>
      <c r="J279" s="411"/>
    </row>
    <row r="280" spans="1:10" ht="45" customHeight="1">
      <c r="A280" s="179">
        <f t="shared" si="13"/>
        <v>256</v>
      </c>
      <c r="B280" s="412" t="s">
        <v>666</v>
      </c>
      <c r="C280" s="433" t="s">
        <v>811</v>
      </c>
      <c r="D280" s="512" t="s">
        <v>812</v>
      </c>
      <c r="E280" s="43" t="s">
        <v>691</v>
      </c>
      <c r="F280" s="414">
        <v>2000000</v>
      </c>
      <c r="G280" s="512" t="s">
        <v>805</v>
      </c>
      <c r="H280" s="433" t="s">
        <v>813</v>
      </c>
      <c r="I280" s="43"/>
      <c r="J280" s="411"/>
    </row>
    <row r="281" spans="1:10" ht="45" customHeight="1">
      <c r="A281" s="179">
        <f t="shared" si="13"/>
        <v>257</v>
      </c>
      <c r="B281" s="412" t="s">
        <v>834</v>
      </c>
      <c r="C281" s="433" t="s">
        <v>835</v>
      </c>
      <c r="D281" s="512" t="s">
        <v>836</v>
      </c>
      <c r="E281" s="43" t="s">
        <v>837</v>
      </c>
      <c r="F281" s="414">
        <v>2000000</v>
      </c>
      <c r="G281" s="512" t="s">
        <v>838</v>
      </c>
      <c r="H281" s="433" t="s">
        <v>839</v>
      </c>
      <c r="I281" s="43"/>
      <c r="J281" s="411"/>
    </row>
    <row r="282" spans="1:10" ht="45" customHeight="1">
      <c r="A282" s="179">
        <f t="shared" si="13"/>
        <v>258</v>
      </c>
      <c r="B282" s="412" t="s">
        <v>733</v>
      </c>
      <c r="C282" s="433" t="s">
        <v>734</v>
      </c>
      <c r="D282" s="512" t="s">
        <v>735</v>
      </c>
      <c r="E282" s="43">
        <v>20</v>
      </c>
      <c r="F282" s="414">
        <v>1000000</v>
      </c>
      <c r="G282" s="512" t="s">
        <v>720</v>
      </c>
      <c r="H282" s="433" t="s">
        <v>736</v>
      </c>
      <c r="I282" s="43"/>
      <c r="J282" s="43"/>
    </row>
    <row r="283" spans="1:10" ht="45" customHeight="1">
      <c r="A283" s="179">
        <f t="shared" si="13"/>
        <v>259</v>
      </c>
      <c r="B283" s="412" t="s">
        <v>740</v>
      </c>
      <c r="C283" s="433" t="s">
        <v>741</v>
      </c>
      <c r="D283" s="512" t="s">
        <v>197</v>
      </c>
      <c r="E283" s="43" t="s">
        <v>55</v>
      </c>
      <c r="F283" s="414">
        <v>1000000</v>
      </c>
      <c r="G283" s="512" t="s">
        <v>720</v>
      </c>
      <c r="H283" s="433" t="s">
        <v>742</v>
      </c>
      <c r="I283" s="43"/>
      <c r="J283" s="411"/>
    </row>
    <row r="284" spans="1:10" ht="45" customHeight="1">
      <c r="A284" s="179">
        <f t="shared" si="13"/>
        <v>260</v>
      </c>
      <c r="B284" s="412" t="s">
        <v>743</v>
      </c>
      <c r="C284" s="433" t="s">
        <v>744</v>
      </c>
      <c r="D284" s="512" t="s">
        <v>60</v>
      </c>
      <c r="E284" s="43" t="s">
        <v>745</v>
      </c>
      <c r="F284" s="414">
        <v>1000000</v>
      </c>
      <c r="G284" s="512" t="s">
        <v>746</v>
      </c>
      <c r="H284" s="433" t="s">
        <v>747</v>
      </c>
      <c r="I284" s="43"/>
      <c r="J284" s="411"/>
    </row>
    <row r="285" spans="1:10" ht="45" customHeight="1">
      <c r="A285" s="179">
        <f t="shared" si="13"/>
        <v>261</v>
      </c>
      <c r="B285" s="412" t="s">
        <v>752</v>
      </c>
      <c r="C285" s="433" t="s">
        <v>753</v>
      </c>
      <c r="D285" s="512" t="s">
        <v>754</v>
      </c>
      <c r="E285" s="43">
        <v>18</v>
      </c>
      <c r="F285" s="414">
        <v>1000000</v>
      </c>
      <c r="G285" s="512" t="s">
        <v>746</v>
      </c>
      <c r="H285" s="433" t="s">
        <v>755</v>
      </c>
      <c r="I285" s="43"/>
      <c r="J285" s="411"/>
    </row>
    <row r="286" spans="1:10" ht="45" customHeight="1">
      <c r="A286" s="179">
        <f t="shared" si="13"/>
        <v>262</v>
      </c>
      <c r="B286" s="412" t="s">
        <v>758</v>
      </c>
      <c r="C286" s="433" t="s">
        <v>759</v>
      </c>
      <c r="D286" s="512" t="s">
        <v>168</v>
      </c>
      <c r="E286" s="43" t="s">
        <v>760</v>
      </c>
      <c r="F286" s="414">
        <v>1000000</v>
      </c>
      <c r="G286" s="512" t="s">
        <v>761</v>
      </c>
      <c r="H286" s="433" t="s">
        <v>762</v>
      </c>
      <c r="I286" s="43"/>
      <c r="J286" s="411"/>
    </row>
    <row r="287" spans="1:10" ht="45" customHeight="1">
      <c r="A287" s="179">
        <f t="shared" si="13"/>
        <v>263</v>
      </c>
      <c r="B287" s="412" t="s">
        <v>799</v>
      </c>
      <c r="C287" s="433" t="s">
        <v>800</v>
      </c>
      <c r="D287" s="512" t="s">
        <v>668</v>
      </c>
      <c r="E287" s="43">
        <v>19.8</v>
      </c>
      <c r="F287" s="414">
        <v>1000000</v>
      </c>
      <c r="G287" s="512" t="s">
        <v>720</v>
      </c>
      <c r="H287" s="43" t="s">
        <v>801</v>
      </c>
      <c r="I287" s="43"/>
      <c r="J287" s="411"/>
    </row>
    <row r="288" spans="1:10" ht="45" customHeight="1">
      <c r="A288" s="179">
        <f t="shared" si="13"/>
        <v>264</v>
      </c>
      <c r="B288" s="412" t="s">
        <v>312</v>
      </c>
      <c r="C288" s="433" t="s">
        <v>807</v>
      </c>
      <c r="D288" s="512" t="s">
        <v>808</v>
      </c>
      <c r="E288" s="43" t="s">
        <v>809</v>
      </c>
      <c r="F288" s="414">
        <v>1000000</v>
      </c>
      <c r="G288" s="512" t="s">
        <v>805</v>
      </c>
      <c r="H288" s="433" t="s">
        <v>810</v>
      </c>
      <c r="I288" s="43"/>
      <c r="J288" s="411"/>
    </row>
    <row r="289" spans="1:10" ht="45" customHeight="1">
      <c r="A289" s="179">
        <f t="shared" si="13"/>
        <v>265</v>
      </c>
      <c r="B289" s="412" t="s">
        <v>817</v>
      </c>
      <c r="C289" s="433" t="s">
        <v>818</v>
      </c>
      <c r="D289" s="512" t="s">
        <v>819</v>
      </c>
      <c r="E289" s="43">
        <v>20.2</v>
      </c>
      <c r="F289" s="414">
        <v>1000000</v>
      </c>
      <c r="G289" s="512" t="s">
        <v>720</v>
      </c>
      <c r="H289" s="447" t="s">
        <v>820</v>
      </c>
      <c r="I289" s="43"/>
      <c r="J289" s="411"/>
    </row>
    <row r="290" spans="1:10" ht="45" customHeight="1">
      <c r="A290" s="179">
        <f t="shared" si="13"/>
        <v>266</v>
      </c>
      <c r="B290" s="412" t="s">
        <v>588</v>
      </c>
      <c r="C290" s="433" t="s">
        <v>825</v>
      </c>
      <c r="D290" s="512" t="s">
        <v>290</v>
      </c>
      <c r="E290" s="43" t="s">
        <v>826</v>
      </c>
      <c r="F290" s="414">
        <v>1000000</v>
      </c>
      <c r="G290" s="512" t="s">
        <v>720</v>
      </c>
      <c r="H290" s="433" t="s">
        <v>827</v>
      </c>
      <c r="I290" s="43"/>
      <c r="J290" s="411"/>
    </row>
    <row r="291" spans="1:10" ht="45" customHeight="1">
      <c r="A291" s="179">
        <f t="shared" si="13"/>
        <v>267</v>
      </c>
      <c r="B291" s="412" t="s">
        <v>830</v>
      </c>
      <c r="C291" s="433" t="s">
        <v>831</v>
      </c>
      <c r="D291" s="512" t="s">
        <v>290</v>
      </c>
      <c r="E291" s="43" t="s">
        <v>832</v>
      </c>
      <c r="F291" s="414">
        <v>1000000</v>
      </c>
      <c r="G291" s="512" t="s">
        <v>720</v>
      </c>
      <c r="H291" s="433" t="s">
        <v>833</v>
      </c>
      <c r="I291" s="43"/>
      <c r="J291" s="411"/>
    </row>
    <row r="292" spans="1:10" s="95" customFormat="1" ht="45" customHeight="1">
      <c r="A292" s="348"/>
      <c r="B292" s="453" t="s">
        <v>1474</v>
      </c>
      <c r="C292" s="206"/>
      <c r="D292" s="207"/>
      <c r="E292" s="454"/>
      <c r="F292" s="461"/>
      <c r="G292" s="138"/>
      <c r="H292" s="316"/>
      <c r="I292" s="316"/>
      <c r="J292" s="357">
        <v>2</v>
      </c>
    </row>
    <row r="293" spans="1:10" s="1" customFormat="1" ht="45" customHeight="1">
      <c r="A293" s="100">
        <f>+A291+1</f>
        <v>268</v>
      </c>
      <c r="B293" s="100" t="s">
        <v>1468</v>
      </c>
      <c r="C293" s="100">
        <v>51004510</v>
      </c>
      <c r="D293" s="102" t="s">
        <v>1469</v>
      </c>
      <c r="E293" s="100">
        <v>23.75</v>
      </c>
      <c r="F293" s="181">
        <v>2000000</v>
      </c>
      <c r="G293" s="102" t="s">
        <v>1470</v>
      </c>
      <c r="H293" s="100">
        <v>352600475</v>
      </c>
      <c r="I293" s="100">
        <v>949.823806</v>
      </c>
      <c r="J293" s="216"/>
    </row>
    <row r="294" spans="1:10" s="1" customFormat="1" ht="45" customHeight="1">
      <c r="A294" s="100">
        <f>+A293+1</f>
        <v>269</v>
      </c>
      <c r="B294" s="100" t="s">
        <v>1471</v>
      </c>
      <c r="C294" s="100">
        <v>51001151</v>
      </c>
      <c r="D294" s="102" t="s">
        <v>1472</v>
      </c>
      <c r="E294" s="100">
        <v>23.75</v>
      </c>
      <c r="F294" s="181">
        <v>2000000</v>
      </c>
      <c r="G294" s="102" t="s">
        <v>1473</v>
      </c>
      <c r="H294" s="100">
        <v>352506105</v>
      </c>
      <c r="I294" s="100">
        <v>986.663094</v>
      </c>
      <c r="J294" s="216"/>
    </row>
    <row r="295" spans="1:10" s="1" customFormat="1" ht="45" customHeight="1">
      <c r="A295" s="140"/>
      <c r="B295" s="140" t="s">
        <v>1475</v>
      </c>
      <c r="C295" s="140"/>
      <c r="D295" s="207"/>
      <c r="E295" s="140"/>
      <c r="F295" s="140"/>
      <c r="G295" s="138"/>
      <c r="H295" s="141"/>
      <c r="I295" s="140"/>
      <c r="J295" s="208">
        <v>5</v>
      </c>
    </row>
    <row r="296" spans="1:10" s="1" customFormat="1" ht="45" customHeight="1">
      <c r="A296" s="100">
        <f>+A294+1</f>
        <v>270</v>
      </c>
      <c r="B296" s="102" t="s">
        <v>1476</v>
      </c>
      <c r="C296" s="102"/>
      <c r="D296" s="102" t="s">
        <v>1477</v>
      </c>
      <c r="E296" s="100">
        <v>27.25</v>
      </c>
      <c r="F296" s="358">
        <v>3000000</v>
      </c>
      <c r="G296" s="102" t="s">
        <v>1478</v>
      </c>
      <c r="H296" s="359" t="s">
        <v>1490</v>
      </c>
      <c r="I296" s="102"/>
      <c r="J296" s="360"/>
    </row>
    <row r="297" spans="1:10" s="1" customFormat="1" ht="45" customHeight="1">
      <c r="A297" s="100">
        <f>+A296+1</f>
        <v>271</v>
      </c>
      <c r="B297" s="102" t="s">
        <v>1482</v>
      </c>
      <c r="C297" s="102"/>
      <c r="D297" s="102" t="s">
        <v>1483</v>
      </c>
      <c r="E297" s="100">
        <v>27.5</v>
      </c>
      <c r="F297" s="358">
        <v>3000000</v>
      </c>
      <c r="G297" s="102" t="s">
        <v>1484</v>
      </c>
      <c r="H297" s="102">
        <v>273700233</v>
      </c>
      <c r="I297" s="102"/>
      <c r="J297" s="360"/>
    </row>
    <row r="298" spans="1:10" s="1" customFormat="1" ht="45" customHeight="1">
      <c r="A298" s="100">
        <f>+A297+1</f>
        <v>272</v>
      </c>
      <c r="B298" s="102" t="s">
        <v>1479</v>
      </c>
      <c r="C298" s="102"/>
      <c r="D298" s="102" t="s">
        <v>1480</v>
      </c>
      <c r="E298" s="100">
        <v>21.75</v>
      </c>
      <c r="F298" s="358">
        <v>2000000</v>
      </c>
      <c r="G298" s="102" t="s">
        <v>1481</v>
      </c>
      <c r="H298" s="359" t="s">
        <v>1491</v>
      </c>
      <c r="I298" s="102"/>
      <c r="J298" s="360"/>
    </row>
    <row r="299" spans="1:10" s="1" customFormat="1" ht="45" customHeight="1">
      <c r="A299" s="100">
        <f>+A298+1</f>
        <v>273</v>
      </c>
      <c r="B299" s="102" t="s">
        <v>1397</v>
      </c>
      <c r="C299" s="102"/>
      <c r="D299" s="102" t="s">
        <v>1488</v>
      </c>
      <c r="E299" s="100">
        <v>24.5</v>
      </c>
      <c r="F299" s="358">
        <v>2000000</v>
      </c>
      <c r="G299" s="102" t="s">
        <v>1489</v>
      </c>
      <c r="H299" s="359" t="s">
        <v>1493</v>
      </c>
      <c r="I299" s="102"/>
      <c r="J299" s="360"/>
    </row>
    <row r="300" spans="1:10" s="1" customFormat="1" ht="45" customHeight="1">
      <c r="A300" s="100">
        <f>+A299+1</f>
        <v>274</v>
      </c>
      <c r="B300" s="102" t="s">
        <v>1485</v>
      </c>
      <c r="C300" s="102"/>
      <c r="D300" s="102" t="s">
        <v>1486</v>
      </c>
      <c r="E300" s="100">
        <v>20.25</v>
      </c>
      <c r="F300" s="358">
        <v>1000000</v>
      </c>
      <c r="G300" s="102" t="s">
        <v>1487</v>
      </c>
      <c r="H300" s="359" t="s">
        <v>1492</v>
      </c>
      <c r="I300" s="102"/>
      <c r="J300" s="360"/>
    </row>
    <row r="301" spans="1:10" s="99" customFormat="1" ht="45" customHeight="1">
      <c r="A301" s="348"/>
      <c r="B301" s="453" t="s">
        <v>1504</v>
      </c>
      <c r="C301" s="316"/>
      <c r="D301" s="207"/>
      <c r="E301" s="141"/>
      <c r="F301" s="461"/>
      <c r="G301" s="138"/>
      <c r="H301" s="316"/>
      <c r="I301" s="316"/>
      <c r="J301" s="302" t="s">
        <v>1505</v>
      </c>
    </row>
    <row r="302" spans="1:10" s="1" customFormat="1" ht="45" customHeight="1">
      <c r="A302" s="100">
        <f>+A300+1</f>
        <v>275</v>
      </c>
      <c r="B302" s="102" t="s">
        <v>1501</v>
      </c>
      <c r="C302" s="102">
        <v>56000317</v>
      </c>
      <c r="D302" s="102" t="s">
        <v>1502</v>
      </c>
      <c r="E302" s="100">
        <v>19</v>
      </c>
      <c r="F302" s="358">
        <v>1000000</v>
      </c>
      <c r="G302" s="102" t="s">
        <v>1503</v>
      </c>
      <c r="H302" s="102">
        <v>321722902</v>
      </c>
      <c r="I302" s="359" t="s">
        <v>1533</v>
      </c>
      <c r="J302" s="360"/>
    </row>
    <row r="303" spans="1:10" s="99" customFormat="1" ht="45" customHeight="1">
      <c r="A303" s="348"/>
      <c r="B303" s="453" t="s">
        <v>1531</v>
      </c>
      <c r="C303" s="316"/>
      <c r="D303" s="207"/>
      <c r="E303" s="141"/>
      <c r="F303" s="461"/>
      <c r="G303" s="138"/>
      <c r="H303" s="316"/>
      <c r="I303" s="316"/>
      <c r="J303" s="302" t="s">
        <v>1532</v>
      </c>
    </row>
    <row r="304" spans="1:10" s="1" customFormat="1" ht="45" customHeight="1">
      <c r="A304" s="169">
        <f>+A302+1</f>
        <v>276</v>
      </c>
      <c r="B304" s="158" t="s">
        <v>1510</v>
      </c>
      <c r="C304" s="169"/>
      <c r="D304" s="158" t="s">
        <v>1511</v>
      </c>
      <c r="E304" s="479">
        <v>28.5</v>
      </c>
      <c r="F304" s="263">
        <v>3000000</v>
      </c>
      <c r="G304" s="158" t="s">
        <v>1512</v>
      </c>
      <c r="H304" s="169"/>
      <c r="I304" s="183"/>
      <c r="J304" s="290"/>
    </row>
    <row r="305" spans="1:10" s="1" customFormat="1" ht="45" customHeight="1">
      <c r="A305" s="169">
        <f>+A304+1</f>
        <v>277</v>
      </c>
      <c r="B305" s="158" t="s">
        <v>1513</v>
      </c>
      <c r="C305" s="169"/>
      <c r="D305" s="158" t="s">
        <v>1514</v>
      </c>
      <c r="E305" s="479">
        <v>28</v>
      </c>
      <c r="F305" s="263">
        <v>3000000</v>
      </c>
      <c r="G305" s="158" t="s">
        <v>1515</v>
      </c>
      <c r="H305" s="169"/>
      <c r="I305" s="183"/>
      <c r="J305" s="290"/>
    </row>
    <row r="306" spans="1:10" s="1" customFormat="1" ht="45" customHeight="1">
      <c r="A306" s="169">
        <f aca="true" t="shared" si="14" ref="A306:A312">+A305+1</f>
        <v>278</v>
      </c>
      <c r="B306" s="158" t="s">
        <v>280</v>
      </c>
      <c r="C306" s="169"/>
      <c r="D306" s="158" t="s">
        <v>1516</v>
      </c>
      <c r="E306" s="479">
        <v>28</v>
      </c>
      <c r="F306" s="263">
        <v>3000000</v>
      </c>
      <c r="G306" s="158" t="s">
        <v>1515</v>
      </c>
      <c r="H306" s="169"/>
      <c r="I306" s="183"/>
      <c r="J306" s="290"/>
    </row>
    <row r="307" spans="1:10" s="1" customFormat="1" ht="45" customHeight="1">
      <c r="A307" s="169">
        <f t="shared" si="14"/>
        <v>279</v>
      </c>
      <c r="B307" s="158" t="s">
        <v>1517</v>
      </c>
      <c r="C307" s="169"/>
      <c r="D307" s="158" t="s">
        <v>1518</v>
      </c>
      <c r="E307" s="480">
        <v>28.2</v>
      </c>
      <c r="F307" s="263">
        <v>3000000</v>
      </c>
      <c r="G307" s="158" t="s">
        <v>1519</v>
      </c>
      <c r="H307" s="169"/>
      <c r="I307" s="183"/>
      <c r="J307" s="290"/>
    </row>
    <row r="308" spans="1:10" s="1" customFormat="1" ht="45" customHeight="1">
      <c r="A308" s="169">
        <f t="shared" si="14"/>
        <v>280</v>
      </c>
      <c r="B308" s="158" t="s">
        <v>1520</v>
      </c>
      <c r="C308" s="169"/>
      <c r="D308" s="158" t="s">
        <v>1516</v>
      </c>
      <c r="E308" s="479">
        <v>23.25</v>
      </c>
      <c r="F308" s="263">
        <v>2000000</v>
      </c>
      <c r="G308" s="158" t="s">
        <v>1521</v>
      </c>
      <c r="H308" s="169"/>
      <c r="I308" s="183"/>
      <c r="J308" s="290"/>
    </row>
    <row r="309" spans="1:10" s="1" customFormat="1" ht="45" customHeight="1">
      <c r="A309" s="169">
        <f t="shared" si="14"/>
        <v>281</v>
      </c>
      <c r="B309" s="158" t="s">
        <v>1522</v>
      </c>
      <c r="C309" s="169"/>
      <c r="D309" s="158" t="s">
        <v>1523</v>
      </c>
      <c r="E309" s="479">
        <v>21.25</v>
      </c>
      <c r="F309" s="263">
        <v>2000000</v>
      </c>
      <c r="G309" s="158" t="s">
        <v>1524</v>
      </c>
      <c r="H309" s="169"/>
      <c r="I309" s="183"/>
      <c r="J309" s="290"/>
    </row>
    <row r="310" spans="1:10" s="1" customFormat="1" ht="45" customHeight="1">
      <c r="A310" s="169">
        <f t="shared" si="14"/>
        <v>282</v>
      </c>
      <c r="B310" s="158" t="s">
        <v>1525</v>
      </c>
      <c r="C310" s="169"/>
      <c r="D310" s="158" t="s">
        <v>1526</v>
      </c>
      <c r="E310" s="166">
        <v>23</v>
      </c>
      <c r="F310" s="263">
        <v>2000000</v>
      </c>
      <c r="G310" s="158" t="s">
        <v>1527</v>
      </c>
      <c r="H310" s="169"/>
      <c r="I310" s="183"/>
      <c r="J310" s="290"/>
    </row>
    <row r="311" spans="1:10" s="1" customFormat="1" ht="45" customHeight="1">
      <c r="A311" s="169">
        <f t="shared" si="14"/>
        <v>283</v>
      </c>
      <c r="B311" s="158" t="s">
        <v>44</v>
      </c>
      <c r="C311" s="169"/>
      <c r="D311" s="158" t="s">
        <v>1516</v>
      </c>
      <c r="E311" s="166">
        <v>25.25</v>
      </c>
      <c r="F311" s="263">
        <v>2000000</v>
      </c>
      <c r="G311" s="158" t="s">
        <v>1512</v>
      </c>
      <c r="H311" s="169"/>
      <c r="I311" s="183"/>
      <c r="J311" s="290"/>
    </row>
    <row r="312" spans="1:10" s="1" customFormat="1" ht="45" customHeight="1">
      <c r="A312" s="169">
        <f t="shared" si="14"/>
        <v>284</v>
      </c>
      <c r="B312" s="158" t="s">
        <v>1528</v>
      </c>
      <c r="C312" s="169"/>
      <c r="D312" s="158" t="s">
        <v>1529</v>
      </c>
      <c r="E312" s="479">
        <v>21.25</v>
      </c>
      <c r="F312" s="263">
        <v>2000000</v>
      </c>
      <c r="G312" s="158" t="s">
        <v>1530</v>
      </c>
      <c r="H312" s="169"/>
      <c r="I312" s="183"/>
      <c r="J312" s="290"/>
    </row>
    <row r="313" spans="1:10" s="95" customFormat="1" ht="45" customHeight="1">
      <c r="A313" s="303"/>
      <c r="B313" s="454" t="s">
        <v>1565</v>
      </c>
      <c r="C313" s="303"/>
      <c r="D313" s="454"/>
      <c r="E313" s="481"/>
      <c r="F313" s="462"/>
      <c r="G313" s="456"/>
      <c r="H313" s="303"/>
      <c r="I313" s="304"/>
      <c r="J313" s="302" t="s">
        <v>1566</v>
      </c>
    </row>
    <row r="314" spans="1:10" s="1" customFormat="1" ht="45" customHeight="1">
      <c r="A314" s="185">
        <f>+A312+1</f>
        <v>285</v>
      </c>
      <c r="B314" s="102" t="s">
        <v>1538</v>
      </c>
      <c r="C314" s="102">
        <v>37010690</v>
      </c>
      <c r="D314" s="102" t="s">
        <v>1516</v>
      </c>
      <c r="E314" s="102">
        <v>26.25</v>
      </c>
      <c r="F314" s="211">
        <v>3000000</v>
      </c>
      <c r="G314" s="102" t="s">
        <v>1539</v>
      </c>
      <c r="H314" s="102">
        <v>215487535</v>
      </c>
      <c r="I314" s="102">
        <v>1687312644</v>
      </c>
      <c r="J314" s="290"/>
    </row>
    <row r="315" spans="1:10" s="1" customFormat="1" ht="45" customHeight="1">
      <c r="A315" s="185">
        <f>+A314+1</f>
        <v>286</v>
      </c>
      <c r="B315" s="102" t="s">
        <v>1540</v>
      </c>
      <c r="C315" s="102">
        <v>38008670</v>
      </c>
      <c r="D315" s="102" t="s">
        <v>1541</v>
      </c>
      <c r="E315" s="102">
        <v>26</v>
      </c>
      <c r="F315" s="211">
        <v>3000000</v>
      </c>
      <c r="G315" s="102" t="s">
        <v>1542</v>
      </c>
      <c r="H315" s="102">
        <v>231232598</v>
      </c>
      <c r="I315" s="102">
        <v>1206553422</v>
      </c>
      <c r="J315" s="290"/>
    </row>
    <row r="316" spans="1:10" s="1" customFormat="1" ht="45" customHeight="1">
      <c r="A316" s="185">
        <f aca="true" t="shared" si="15" ref="A316:A323">+A315+1</f>
        <v>287</v>
      </c>
      <c r="B316" s="102" t="s">
        <v>1543</v>
      </c>
      <c r="C316" s="102">
        <v>37003640</v>
      </c>
      <c r="D316" s="102" t="s">
        <v>1544</v>
      </c>
      <c r="E316" s="102">
        <v>27</v>
      </c>
      <c r="F316" s="211">
        <v>3000000</v>
      </c>
      <c r="G316" s="102" t="s">
        <v>1545</v>
      </c>
      <c r="H316" s="102">
        <v>215490640</v>
      </c>
      <c r="I316" s="102">
        <v>1693941695</v>
      </c>
      <c r="J316" s="290"/>
    </row>
    <row r="317" spans="1:10" s="1" customFormat="1" ht="45" customHeight="1">
      <c r="A317" s="185">
        <f t="shared" si="15"/>
        <v>288</v>
      </c>
      <c r="B317" s="102" t="s">
        <v>1546</v>
      </c>
      <c r="C317" s="102">
        <v>37008918</v>
      </c>
      <c r="D317" s="102" t="s">
        <v>1547</v>
      </c>
      <c r="E317" s="102">
        <v>26.75</v>
      </c>
      <c r="F317" s="211">
        <v>3000000</v>
      </c>
      <c r="G317" s="102" t="s">
        <v>1548</v>
      </c>
      <c r="H317" s="102">
        <v>215489450</v>
      </c>
      <c r="I317" s="102">
        <v>914113924</v>
      </c>
      <c r="J317" s="290"/>
    </row>
    <row r="318" spans="1:10" s="1" customFormat="1" ht="45" customHeight="1">
      <c r="A318" s="185">
        <f t="shared" si="15"/>
        <v>289</v>
      </c>
      <c r="B318" s="102" t="s">
        <v>1549</v>
      </c>
      <c r="C318" s="102">
        <v>37000450</v>
      </c>
      <c r="D318" s="102" t="s">
        <v>1550</v>
      </c>
      <c r="E318" s="102">
        <v>22.5</v>
      </c>
      <c r="F318" s="211">
        <v>2000000</v>
      </c>
      <c r="G318" s="102" t="s">
        <v>1551</v>
      </c>
      <c r="H318" s="102">
        <v>215479968</v>
      </c>
      <c r="I318" s="102">
        <v>1266577036</v>
      </c>
      <c r="J318" s="290"/>
    </row>
    <row r="319" spans="1:10" s="1" customFormat="1" ht="45" customHeight="1">
      <c r="A319" s="185">
        <f t="shared" si="15"/>
        <v>290</v>
      </c>
      <c r="B319" s="102" t="s">
        <v>897</v>
      </c>
      <c r="C319" s="102">
        <v>37000075</v>
      </c>
      <c r="D319" s="102" t="s">
        <v>1523</v>
      </c>
      <c r="E319" s="102">
        <v>21.25</v>
      </c>
      <c r="F319" s="211">
        <v>2000000</v>
      </c>
      <c r="G319" s="102" t="s">
        <v>1552</v>
      </c>
      <c r="H319" s="102">
        <v>215479333</v>
      </c>
      <c r="I319" s="102">
        <v>1628510189</v>
      </c>
      <c r="J319" s="290"/>
    </row>
    <row r="320" spans="1:10" s="1" customFormat="1" ht="45" customHeight="1">
      <c r="A320" s="185">
        <f t="shared" si="15"/>
        <v>291</v>
      </c>
      <c r="B320" s="102" t="s">
        <v>1553</v>
      </c>
      <c r="C320" s="102">
        <v>37007657</v>
      </c>
      <c r="D320" s="102" t="s">
        <v>1554</v>
      </c>
      <c r="E320" s="102">
        <v>22.5</v>
      </c>
      <c r="F320" s="211">
        <v>2000000</v>
      </c>
      <c r="G320" s="102" t="s">
        <v>1555</v>
      </c>
      <c r="H320" s="102">
        <v>215471856</v>
      </c>
      <c r="I320" s="102">
        <v>1673082085</v>
      </c>
      <c r="J320" s="290"/>
    </row>
    <row r="321" spans="1:10" s="1" customFormat="1" ht="45" customHeight="1">
      <c r="A321" s="185">
        <f t="shared" si="15"/>
        <v>292</v>
      </c>
      <c r="B321" s="102" t="s">
        <v>1556</v>
      </c>
      <c r="C321" s="102">
        <v>37016134</v>
      </c>
      <c r="D321" s="102" t="s">
        <v>1557</v>
      </c>
      <c r="E321" s="102">
        <v>19.75</v>
      </c>
      <c r="F321" s="211">
        <v>1000000</v>
      </c>
      <c r="G321" s="102" t="s">
        <v>1558</v>
      </c>
      <c r="H321" s="102">
        <v>231244099</v>
      </c>
      <c r="I321" s="102">
        <v>1224551323</v>
      </c>
      <c r="J321" s="290"/>
    </row>
    <row r="322" spans="1:10" s="1" customFormat="1" ht="45" customHeight="1">
      <c r="A322" s="185">
        <f t="shared" si="15"/>
        <v>293</v>
      </c>
      <c r="B322" s="102" t="s">
        <v>1559</v>
      </c>
      <c r="C322" s="102">
        <v>37005962</v>
      </c>
      <c r="D322" s="102" t="s">
        <v>1560</v>
      </c>
      <c r="E322" s="102">
        <v>19.25</v>
      </c>
      <c r="F322" s="211">
        <v>1000000</v>
      </c>
      <c r="G322" s="102" t="s">
        <v>1561</v>
      </c>
      <c r="H322" s="102">
        <v>215482363</v>
      </c>
      <c r="I322" s="102">
        <v>1632701579</v>
      </c>
      <c r="J322" s="290"/>
    </row>
    <row r="323" spans="1:10" s="1" customFormat="1" ht="45" customHeight="1">
      <c r="A323" s="185">
        <f t="shared" si="15"/>
        <v>294</v>
      </c>
      <c r="B323" s="102" t="s">
        <v>1562</v>
      </c>
      <c r="C323" s="102">
        <v>37003144</v>
      </c>
      <c r="D323" s="102" t="s">
        <v>1563</v>
      </c>
      <c r="E323" s="102">
        <v>19</v>
      </c>
      <c r="F323" s="211">
        <v>1000000</v>
      </c>
      <c r="G323" s="102" t="s">
        <v>1564</v>
      </c>
      <c r="H323" s="102">
        <v>215460918</v>
      </c>
      <c r="I323" s="102"/>
      <c r="J323" s="290"/>
    </row>
    <row r="324" spans="1:10" s="95" customFormat="1" ht="45" customHeight="1">
      <c r="A324" s="348"/>
      <c r="B324" s="453" t="s">
        <v>1623</v>
      </c>
      <c r="C324" s="316"/>
      <c r="D324" s="207"/>
      <c r="E324" s="141"/>
      <c r="F324" s="461"/>
      <c r="G324" s="138"/>
      <c r="H324" s="316"/>
      <c r="I324" s="316"/>
      <c r="J324" s="302" t="s">
        <v>1624</v>
      </c>
    </row>
    <row r="325" spans="1:10" s="1" customFormat="1" ht="45" customHeight="1">
      <c r="A325" s="126">
        <f>+A323+1</f>
        <v>295</v>
      </c>
      <c r="B325" s="473" t="s">
        <v>1597</v>
      </c>
      <c r="C325" s="361" t="s">
        <v>1598</v>
      </c>
      <c r="D325" s="523" t="s">
        <v>1599</v>
      </c>
      <c r="E325" s="196" t="s">
        <v>1600</v>
      </c>
      <c r="F325" s="362">
        <v>3000000</v>
      </c>
      <c r="G325" s="240" t="s">
        <v>1601</v>
      </c>
      <c r="H325" s="363">
        <v>261529118</v>
      </c>
      <c r="I325" s="361" t="s">
        <v>1602</v>
      </c>
      <c r="J325" s="364"/>
    </row>
    <row r="326" spans="1:10" s="1" customFormat="1" ht="45" customHeight="1">
      <c r="A326" s="126">
        <f>+A325+1</f>
        <v>296</v>
      </c>
      <c r="B326" s="473" t="s">
        <v>1613</v>
      </c>
      <c r="C326" s="363"/>
      <c r="D326" s="523" t="s">
        <v>1614</v>
      </c>
      <c r="E326" s="126">
        <v>27</v>
      </c>
      <c r="F326" s="362">
        <v>3000000</v>
      </c>
      <c r="G326" s="240" t="s">
        <v>1615</v>
      </c>
      <c r="H326" s="363">
        <v>261459068</v>
      </c>
      <c r="I326" s="361"/>
      <c r="J326" s="364"/>
    </row>
    <row r="327" spans="1:10" s="1" customFormat="1" ht="45" customHeight="1">
      <c r="A327" s="126">
        <f aca="true" t="shared" si="16" ref="A327:A337">+A326+1</f>
        <v>297</v>
      </c>
      <c r="B327" s="473" t="s">
        <v>1577</v>
      </c>
      <c r="C327" s="361" t="s">
        <v>1578</v>
      </c>
      <c r="D327" s="523" t="s">
        <v>1579</v>
      </c>
      <c r="E327" s="126">
        <v>24.68</v>
      </c>
      <c r="F327" s="362">
        <v>2000000</v>
      </c>
      <c r="G327" s="240" t="s">
        <v>1580</v>
      </c>
      <c r="H327" s="363">
        <v>261531909</v>
      </c>
      <c r="I327" s="361" t="s">
        <v>1581</v>
      </c>
      <c r="J327" s="364"/>
    </row>
    <row r="328" spans="1:10" s="1" customFormat="1" ht="45" customHeight="1">
      <c r="A328" s="126">
        <f t="shared" si="16"/>
        <v>298</v>
      </c>
      <c r="B328" s="473" t="s">
        <v>1582</v>
      </c>
      <c r="C328" s="363">
        <v>47000805</v>
      </c>
      <c r="D328" s="523" t="s">
        <v>1583</v>
      </c>
      <c r="E328" s="126">
        <v>21</v>
      </c>
      <c r="F328" s="362">
        <v>2000000</v>
      </c>
      <c r="G328" s="240" t="s">
        <v>1584</v>
      </c>
      <c r="H328" s="363">
        <v>261465651</v>
      </c>
      <c r="I328" s="363"/>
      <c r="J328" s="364"/>
    </row>
    <row r="329" spans="1:10" s="1" customFormat="1" ht="45" customHeight="1">
      <c r="A329" s="126">
        <f t="shared" si="16"/>
        <v>299</v>
      </c>
      <c r="B329" s="473" t="s">
        <v>1594</v>
      </c>
      <c r="C329" s="363">
        <v>47001167</v>
      </c>
      <c r="D329" s="523" t="s">
        <v>1595</v>
      </c>
      <c r="E329" s="126">
        <v>25.25</v>
      </c>
      <c r="F329" s="362">
        <v>2000000</v>
      </c>
      <c r="G329" s="240" t="s">
        <v>1596</v>
      </c>
      <c r="H329" s="363">
        <v>261538162</v>
      </c>
      <c r="I329" s="361"/>
      <c r="J329" s="364"/>
    </row>
    <row r="330" spans="1:10" s="1" customFormat="1" ht="45" customHeight="1">
      <c r="A330" s="126">
        <f t="shared" si="16"/>
        <v>300</v>
      </c>
      <c r="B330" s="473" t="s">
        <v>1610</v>
      </c>
      <c r="C330" s="363"/>
      <c r="D330" s="523" t="s">
        <v>1611</v>
      </c>
      <c r="E330" s="126">
        <v>22.5</v>
      </c>
      <c r="F330" s="362">
        <v>2000000</v>
      </c>
      <c r="G330" s="240" t="s">
        <v>1612</v>
      </c>
      <c r="H330" s="363">
        <v>261566125</v>
      </c>
      <c r="I330" s="361"/>
      <c r="J330" s="364"/>
    </row>
    <row r="331" spans="1:10" s="1" customFormat="1" ht="45" customHeight="1">
      <c r="A331" s="126">
        <f t="shared" si="16"/>
        <v>301</v>
      </c>
      <c r="B331" s="473" t="s">
        <v>1618</v>
      </c>
      <c r="C331" s="363" t="s">
        <v>1619</v>
      </c>
      <c r="D331" s="523" t="s">
        <v>1620</v>
      </c>
      <c r="E331" s="126">
        <v>22.92</v>
      </c>
      <c r="F331" s="362">
        <v>2000000</v>
      </c>
      <c r="G331" s="240" t="s">
        <v>1621</v>
      </c>
      <c r="H331" s="363">
        <v>261627982</v>
      </c>
      <c r="I331" s="361" t="s">
        <v>1622</v>
      </c>
      <c r="J331" s="364"/>
    </row>
    <row r="332" spans="1:10" s="1" customFormat="1" ht="45" customHeight="1">
      <c r="A332" s="126">
        <f t="shared" si="16"/>
        <v>302</v>
      </c>
      <c r="B332" s="473" t="s">
        <v>1585</v>
      </c>
      <c r="C332" s="363">
        <v>47005196</v>
      </c>
      <c r="D332" s="523" t="s">
        <v>1586</v>
      </c>
      <c r="E332" s="126">
        <v>15.25</v>
      </c>
      <c r="F332" s="362">
        <v>1000000</v>
      </c>
      <c r="G332" s="240" t="s">
        <v>1587</v>
      </c>
      <c r="H332" s="363">
        <v>261483919</v>
      </c>
      <c r="I332" s="363"/>
      <c r="J332" s="364"/>
    </row>
    <row r="333" spans="1:10" s="1" customFormat="1" ht="45" customHeight="1">
      <c r="A333" s="126">
        <f t="shared" si="16"/>
        <v>303</v>
      </c>
      <c r="B333" s="473" t="s">
        <v>1588</v>
      </c>
      <c r="C333" s="361" t="s">
        <v>1589</v>
      </c>
      <c r="D333" s="523" t="s">
        <v>1590</v>
      </c>
      <c r="E333" s="126">
        <v>20.5</v>
      </c>
      <c r="F333" s="362">
        <v>1000000</v>
      </c>
      <c r="G333" s="240" t="s">
        <v>1587</v>
      </c>
      <c r="H333" s="363">
        <v>261610777</v>
      </c>
      <c r="I333" s="363"/>
      <c r="J333" s="364"/>
    </row>
    <row r="334" spans="1:10" s="1" customFormat="1" ht="45" customHeight="1">
      <c r="A334" s="126">
        <f t="shared" si="16"/>
        <v>304</v>
      </c>
      <c r="B334" s="473" t="s">
        <v>1591</v>
      </c>
      <c r="C334" s="363">
        <v>47001545</v>
      </c>
      <c r="D334" s="523" t="s">
        <v>1590</v>
      </c>
      <c r="E334" s="126">
        <v>19</v>
      </c>
      <c r="F334" s="362">
        <v>1000000</v>
      </c>
      <c r="G334" s="240" t="s">
        <v>1592</v>
      </c>
      <c r="H334" s="363">
        <v>261538157</v>
      </c>
      <c r="I334" s="361" t="s">
        <v>1593</v>
      </c>
      <c r="J334" s="364"/>
    </row>
    <row r="335" spans="1:10" s="1" customFormat="1" ht="45" customHeight="1">
      <c r="A335" s="126">
        <f t="shared" si="16"/>
        <v>305</v>
      </c>
      <c r="B335" s="473" t="s">
        <v>1603</v>
      </c>
      <c r="C335" s="363" t="s">
        <v>1604</v>
      </c>
      <c r="D335" s="523" t="s">
        <v>1605</v>
      </c>
      <c r="E335" s="126">
        <v>18.5</v>
      </c>
      <c r="F335" s="362">
        <v>1000000</v>
      </c>
      <c r="G335" s="240" t="s">
        <v>1606</v>
      </c>
      <c r="H335" s="363">
        <v>261542015</v>
      </c>
      <c r="I335" s="361" t="s">
        <v>1607</v>
      </c>
      <c r="J335" s="364"/>
    </row>
    <row r="336" spans="1:10" s="1" customFormat="1" ht="45" customHeight="1">
      <c r="A336" s="126">
        <f t="shared" si="16"/>
        <v>306</v>
      </c>
      <c r="B336" s="473" t="s">
        <v>1608</v>
      </c>
      <c r="C336" s="363"/>
      <c r="D336" s="523" t="s">
        <v>1590</v>
      </c>
      <c r="E336" s="126">
        <v>19.5</v>
      </c>
      <c r="F336" s="362">
        <v>1000000</v>
      </c>
      <c r="G336" s="240" t="s">
        <v>1609</v>
      </c>
      <c r="H336" s="363">
        <v>261505950</v>
      </c>
      <c r="I336" s="361"/>
      <c r="J336" s="364"/>
    </row>
    <row r="337" spans="1:10" s="1" customFormat="1" ht="45" customHeight="1">
      <c r="A337" s="126">
        <f t="shared" si="16"/>
        <v>307</v>
      </c>
      <c r="B337" s="473" t="s">
        <v>253</v>
      </c>
      <c r="C337" s="363">
        <v>47004046</v>
      </c>
      <c r="D337" s="523" t="s">
        <v>1616</v>
      </c>
      <c r="E337" s="126">
        <v>19.75</v>
      </c>
      <c r="F337" s="362">
        <v>1000000</v>
      </c>
      <c r="G337" s="240" t="s">
        <v>1617</v>
      </c>
      <c r="H337" s="363">
        <v>261499467</v>
      </c>
      <c r="I337" s="361"/>
      <c r="J337" s="364"/>
    </row>
    <row r="338" spans="1:10" s="99" customFormat="1" ht="45" customHeight="1">
      <c r="A338" s="348"/>
      <c r="B338" s="453" t="s">
        <v>1648</v>
      </c>
      <c r="C338" s="316"/>
      <c r="D338" s="207"/>
      <c r="E338" s="141"/>
      <c r="F338" s="461"/>
      <c r="G338" s="138"/>
      <c r="H338" s="316"/>
      <c r="I338" s="316"/>
      <c r="J338" s="302" t="s">
        <v>1649</v>
      </c>
    </row>
    <row r="339" spans="1:10" s="1" customFormat="1" ht="45" customHeight="1">
      <c r="A339" s="107">
        <f>+A337+1</f>
        <v>308</v>
      </c>
      <c r="B339" s="150" t="s">
        <v>1634</v>
      </c>
      <c r="C339" s="107">
        <v>61004790</v>
      </c>
      <c r="D339" s="102" t="s">
        <v>1635</v>
      </c>
      <c r="E339" s="100">
        <v>27.5</v>
      </c>
      <c r="F339" s="180">
        <v>3000000</v>
      </c>
      <c r="G339" s="102" t="s">
        <v>1636</v>
      </c>
      <c r="H339" s="100">
        <v>381844523</v>
      </c>
      <c r="I339" s="107"/>
      <c r="J339" s="285"/>
    </row>
    <row r="340" spans="1:10" s="1" customFormat="1" ht="45" customHeight="1">
      <c r="A340" s="107">
        <f>+A339+1</f>
        <v>309</v>
      </c>
      <c r="B340" s="150" t="s">
        <v>1644</v>
      </c>
      <c r="C340" s="107"/>
      <c r="D340" s="102" t="s">
        <v>1645</v>
      </c>
      <c r="E340" s="100">
        <v>26.75</v>
      </c>
      <c r="F340" s="180">
        <v>3000000</v>
      </c>
      <c r="G340" s="102" t="s">
        <v>1646</v>
      </c>
      <c r="H340" s="107">
        <v>381851861</v>
      </c>
      <c r="I340" s="220" t="s">
        <v>1647</v>
      </c>
      <c r="J340" s="285"/>
    </row>
    <row r="341" spans="1:10" s="1" customFormat="1" ht="45" customHeight="1">
      <c r="A341" s="107">
        <f>+A340+1</f>
        <v>310</v>
      </c>
      <c r="B341" s="198" t="s">
        <v>1631</v>
      </c>
      <c r="C341" s="199">
        <v>61001999</v>
      </c>
      <c r="D341" s="390" t="s">
        <v>1632</v>
      </c>
      <c r="E341" s="199">
        <v>25.5</v>
      </c>
      <c r="F341" s="200">
        <v>2000000</v>
      </c>
      <c r="G341" s="390" t="s">
        <v>1633</v>
      </c>
      <c r="H341" s="199">
        <v>381898755</v>
      </c>
      <c r="I341" s="199"/>
      <c r="J341" s="305"/>
    </row>
    <row r="342" spans="1:10" s="1" customFormat="1" ht="45" customHeight="1">
      <c r="A342" s="107">
        <f>+A341+1</f>
        <v>311</v>
      </c>
      <c r="B342" s="150" t="s">
        <v>1642</v>
      </c>
      <c r="C342" s="107">
        <v>61000565</v>
      </c>
      <c r="D342" s="102" t="s">
        <v>1635</v>
      </c>
      <c r="E342" s="100">
        <v>24.75</v>
      </c>
      <c r="F342" s="180">
        <v>2000000</v>
      </c>
      <c r="G342" s="102" t="s">
        <v>1643</v>
      </c>
      <c r="H342" s="107"/>
      <c r="I342" s="107"/>
      <c r="J342" s="285"/>
    </row>
    <row r="343" spans="1:10" s="1" customFormat="1" ht="45" customHeight="1">
      <c r="A343" s="107">
        <f>+A342+1</f>
        <v>312</v>
      </c>
      <c r="B343" s="150" t="s">
        <v>1637</v>
      </c>
      <c r="C343" s="107"/>
      <c r="D343" s="102" t="s">
        <v>1638</v>
      </c>
      <c r="E343" s="100">
        <v>21.75</v>
      </c>
      <c r="F343" s="180">
        <v>2000000</v>
      </c>
      <c r="G343" s="102" t="s">
        <v>1639</v>
      </c>
      <c r="H343" s="107"/>
      <c r="I343" s="107"/>
      <c r="J343" s="285"/>
    </row>
    <row r="344" spans="1:10" s="1" customFormat="1" ht="45" customHeight="1">
      <c r="A344" s="107">
        <f>+A343+1</f>
        <v>313</v>
      </c>
      <c r="B344" s="150" t="s">
        <v>1640</v>
      </c>
      <c r="C344" s="107">
        <v>61006142</v>
      </c>
      <c r="D344" s="102" t="s">
        <v>1641</v>
      </c>
      <c r="E344" s="100">
        <v>19.25</v>
      </c>
      <c r="F344" s="180">
        <v>1000000</v>
      </c>
      <c r="G344" s="102" t="s">
        <v>1636</v>
      </c>
      <c r="H344" s="107">
        <v>381930484</v>
      </c>
      <c r="I344" s="107"/>
      <c r="J344" s="285"/>
    </row>
    <row r="345" spans="1:10" s="99" customFormat="1" ht="45" customHeight="1">
      <c r="A345" s="348"/>
      <c r="B345" s="453" t="s">
        <v>1668</v>
      </c>
      <c r="C345" s="316"/>
      <c r="D345" s="207"/>
      <c r="E345" s="141"/>
      <c r="F345" s="461"/>
      <c r="G345" s="138"/>
      <c r="H345" s="316"/>
      <c r="I345" s="316"/>
      <c r="J345" s="302" t="s">
        <v>1649</v>
      </c>
    </row>
    <row r="346" spans="1:10" s="1" customFormat="1" ht="45" customHeight="1">
      <c r="A346" s="143">
        <f>+A344+1</f>
        <v>314</v>
      </c>
      <c r="B346" s="158" t="s">
        <v>1658</v>
      </c>
      <c r="C346" s="144"/>
      <c r="D346" s="158" t="s">
        <v>1659</v>
      </c>
      <c r="E346" s="297" t="s">
        <v>1660</v>
      </c>
      <c r="F346" s="164">
        <v>3000000</v>
      </c>
      <c r="G346" s="158" t="s">
        <v>1661</v>
      </c>
      <c r="H346" s="127">
        <v>352470201</v>
      </c>
      <c r="I346" s="127">
        <v>948044525</v>
      </c>
      <c r="J346" s="290"/>
    </row>
    <row r="347" spans="1:10" s="1" customFormat="1" ht="45" customHeight="1">
      <c r="A347" s="143">
        <f>+A346+1</f>
        <v>315</v>
      </c>
      <c r="B347" s="158" t="s">
        <v>1662</v>
      </c>
      <c r="C347" s="144"/>
      <c r="D347" s="158" t="s">
        <v>1659</v>
      </c>
      <c r="E347" s="297" t="s">
        <v>1663</v>
      </c>
      <c r="F347" s="164">
        <v>3000000</v>
      </c>
      <c r="G347" s="158" t="s">
        <v>1664</v>
      </c>
      <c r="H347" s="127">
        <v>352506298</v>
      </c>
      <c r="I347" s="127">
        <v>1868805953</v>
      </c>
      <c r="J347" s="290"/>
    </row>
    <row r="348" spans="1:10" s="1" customFormat="1" ht="45" customHeight="1">
      <c r="A348" s="143">
        <f>+A347+1</f>
        <v>316</v>
      </c>
      <c r="B348" s="158" t="s">
        <v>1650</v>
      </c>
      <c r="C348" s="144"/>
      <c r="D348" s="158" t="s">
        <v>1651</v>
      </c>
      <c r="E348" s="297" t="s">
        <v>1652</v>
      </c>
      <c r="F348" s="463">
        <v>2000000</v>
      </c>
      <c r="G348" s="158" t="s">
        <v>1653</v>
      </c>
      <c r="H348" s="127">
        <v>352431222</v>
      </c>
      <c r="I348" s="127">
        <v>1684260197</v>
      </c>
      <c r="J348" s="290"/>
    </row>
    <row r="349" spans="1:10" s="1" customFormat="1" ht="45" customHeight="1">
      <c r="A349" s="143">
        <f>+A348+1</f>
        <v>317</v>
      </c>
      <c r="B349" s="158" t="s">
        <v>1362</v>
      </c>
      <c r="C349" s="144"/>
      <c r="D349" s="158" t="s">
        <v>1632</v>
      </c>
      <c r="E349" s="297" t="s">
        <v>1654</v>
      </c>
      <c r="F349" s="463">
        <v>2000000</v>
      </c>
      <c r="G349" s="158" t="s">
        <v>1655</v>
      </c>
      <c r="H349" s="127">
        <v>364094946</v>
      </c>
      <c r="I349" s="127">
        <v>967798187</v>
      </c>
      <c r="J349" s="290"/>
    </row>
    <row r="350" spans="1:10" s="1" customFormat="1" ht="45" customHeight="1">
      <c r="A350" s="143">
        <f>+A349+1</f>
        <v>318</v>
      </c>
      <c r="B350" s="158" t="s">
        <v>1656</v>
      </c>
      <c r="C350" s="144"/>
      <c r="D350" s="158" t="s">
        <v>1632</v>
      </c>
      <c r="E350" s="297" t="s">
        <v>1654</v>
      </c>
      <c r="F350" s="463">
        <v>2000000</v>
      </c>
      <c r="G350" s="158" t="s">
        <v>1657</v>
      </c>
      <c r="H350" s="127">
        <v>331843463</v>
      </c>
      <c r="I350" s="127">
        <v>1695007045</v>
      </c>
      <c r="J350" s="290"/>
    </row>
    <row r="351" spans="1:10" s="1" customFormat="1" ht="45" customHeight="1">
      <c r="A351" s="143">
        <f>+A350+1</f>
        <v>319</v>
      </c>
      <c r="B351" s="158" t="s">
        <v>1665</v>
      </c>
      <c r="C351" s="144"/>
      <c r="D351" s="158" t="s">
        <v>1632</v>
      </c>
      <c r="E351" s="297" t="s">
        <v>1666</v>
      </c>
      <c r="F351" s="463">
        <v>2000000</v>
      </c>
      <c r="G351" s="158" t="s">
        <v>1667</v>
      </c>
      <c r="H351" s="127">
        <v>363931875</v>
      </c>
      <c r="I351" s="127">
        <v>939020272</v>
      </c>
      <c r="J351" s="290"/>
    </row>
    <row r="352" spans="1:10" s="99" customFormat="1" ht="45" customHeight="1">
      <c r="A352" s="348"/>
      <c r="B352" s="453" t="s">
        <v>1672</v>
      </c>
      <c r="C352" s="316"/>
      <c r="D352" s="207"/>
      <c r="E352" s="141"/>
      <c r="F352" s="461"/>
      <c r="G352" s="138"/>
      <c r="H352" s="316"/>
      <c r="I352" s="316"/>
      <c r="J352" s="302" t="s">
        <v>1505</v>
      </c>
    </row>
    <row r="353" spans="1:10" s="1" customFormat="1" ht="45" customHeight="1">
      <c r="A353" s="107">
        <f>+A351+1</f>
        <v>320</v>
      </c>
      <c r="B353" s="150" t="s">
        <v>1669</v>
      </c>
      <c r="C353" s="107"/>
      <c r="D353" s="102" t="s">
        <v>1670</v>
      </c>
      <c r="E353" s="100"/>
      <c r="F353" s="180">
        <v>1000000</v>
      </c>
      <c r="G353" s="102" t="s">
        <v>1671</v>
      </c>
      <c r="H353" s="107"/>
      <c r="I353" s="107"/>
      <c r="J353" s="290"/>
    </row>
    <row r="354" spans="1:10" s="99" customFormat="1" ht="45" customHeight="1">
      <c r="A354" s="348"/>
      <c r="B354" s="453" t="s">
        <v>1692</v>
      </c>
      <c r="C354" s="316"/>
      <c r="D354" s="207"/>
      <c r="E354" s="141"/>
      <c r="F354" s="461"/>
      <c r="G354" s="138"/>
      <c r="H354" s="316"/>
      <c r="I354" s="316"/>
      <c r="J354" s="302" t="s">
        <v>1713</v>
      </c>
    </row>
    <row r="355" spans="1:10" s="1" customFormat="1" ht="45" customHeight="1">
      <c r="A355" s="185">
        <f>+A353+1</f>
        <v>321</v>
      </c>
      <c r="B355" s="158" t="s">
        <v>1673</v>
      </c>
      <c r="C355" s="186"/>
      <c r="D355" s="158" t="s">
        <v>1687</v>
      </c>
      <c r="E355" s="158">
        <v>26.25</v>
      </c>
      <c r="F355" s="263">
        <v>3000000</v>
      </c>
      <c r="G355" s="158" t="s">
        <v>1679</v>
      </c>
      <c r="H355" s="127">
        <v>241708402</v>
      </c>
      <c r="I355" s="145" t="s">
        <v>1683</v>
      </c>
      <c r="J355" s="290"/>
    </row>
    <row r="356" spans="1:10" s="1" customFormat="1" ht="45" customHeight="1">
      <c r="A356" s="185">
        <f>+A355+1</f>
        <v>322</v>
      </c>
      <c r="B356" s="158" t="s">
        <v>1695</v>
      </c>
      <c r="C356" s="186"/>
      <c r="D356" s="158" t="s">
        <v>1691</v>
      </c>
      <c r="E356" s="158">
        <v>26</v>
      </c>
      <c r="F356" s="263">
        <v>3000000</v>
      </c>
      <c r="G356" s="158" t="s">
        <v>1700</v>
      </c>
      <c r="H356" s="127">
        <v>201797669</v>
      </c>
      <c r="I356" s="145" t="s">
        <v>1704</v>
      </c>
      <c r="J356" s="290"/>
    </row>
    <row r="357" spans="1:10" s="1" customFormat="1" ht="45" customHeight="1">
      <c r="A357" s="185">
        <f aca="true" t="shared" si="17" ref="A357:A368">+A356+1</f>
        <v>323</v>
      </c>
      <c r="B357" s="158" t="s">
        <v>1674</v>
      </c>
      <c r="C357" s="186"/>
      <c r="D357" s="158" t="s">
        <v>1688</v>
      </c>
      <c r="E357" s="158">
        <v>23</v>
      </c>
      <c r="F357" s="263">
        <v>2000000</v>
      </c>
      <c r="G357" s="158" t="s">
        <v>1680</v>
      </c>
      <c r="H357" s="127">
        <v>201754005</v>
      </c>
      <c r="I357" s="145" t="s">
        <v>1684</v>
      </c>
      <c r="J357" s="290"/>
    </row>
    <row r="358" spans="1:10" s="1" customFormat="1" ht="45" customHeight="1">
      <c r="A358" s="185">
        <f t="shared" si="17"/>
        <v>324</v>
      </c>
      <c r="B358" s="158" t="s">
        <v>1675</v>
      </c>
      <c r="C358" s="186"/>
      <c r="D358" s="158" t="s">
        <v>1689</v>
      </c>
      <c r="E358" s="158">
        <v>25</v>
      </c>
      <c r="F358" s="263">
        <v>2000000</v>
      </c>
      <c r="G358" s="158" t="s">
        <v>1681</v>
      </c>
      <c r="H358" s="127">
        <v>201785725</v>
      </c>
      <c r="I358" s="127"/>
      <c r="J358" s="290"/>
    </row>
    <row r="359" spans="1:10" s="1" customFormat="1" ht="45" customHeight="1">
      <c r="A359" s="185">
        <f t="shared" si="17"/>
        <v>325</v>
      </c>
      <c r="B359" s="158" t="s">
        <v>1676</v>
      </c>
      <c r="C359" s="186"/>
      <c r="D359" s="158" t="s">
        <v>1690</v>
      </c>
      <c r="E359" s="158">
        <v>25.25</v>
      </c>
      <c r="F359" s="263">
        <v>2000000</v>
      </c>
      <c r="G359" s="158" t="s">
        <v>1682</v>
      </c>
      <c r="H359" s="127">
        <v>201759889</v>
      </c>
      <c r="I359" s="145" t="s">
        <v>1685</v>
      </c>
      <c r="J359" s="290"/>
    </row>
    <row r="360" spans="1:10" s="1" customFormat="1" ht="45" customHeight="1">
      <c r="A360" s="185">
        <f t="shared" si="17"/>
        <v>326</v>
      </c>
      <c r="B360" s="158" t="s">
        <v>1677</v>
      </c>
      <c r="C360" s="186"/>
      <c r="D360" s="158" t="s">
        <v>1688</v>
      </c>
      <c r="E360" s="158">
        <v>21.25</v>
      </c>
      <c r="F360" s="263">
        <v>2000000</v>
      </c>
      <c r="G360" s="158" t="s">
        <v>1681</v>
      </c>
      <c r="H360" s="127">
        <v>201786599</v>
      </c>
      <c r="I360" s="127"/>
      <c r="J360" s="290"/>
    </row>
    <row r="361" spans="1:10" s="1" customFormat="1" ht="45" customHeight="1">
      <c r="A361" s="185">
        <f t="shared" si="17"/>
        <v>327</v>
      </c>
      <c r="B361" s="158" t="s">
        <v>1678</v>
      </c>
      <c r="C361" s="186"/>
      <c r="D361" s="158" t="s">
        <v>1691</v>
      </c>
      <c r="E361" s="158">
        <v>24.5</v>
      </c>
      <c r="F361" s="263">
        <v>2000000</v>
      </c>
      <c r="G361" s="158" t="s">
        <v>1681</v>
      </c>
      <c r="H361" s="127">
        <v>201786959</v>
      </c>
      <c r="I361" s="145" t="s">
        <v>1686</v>
      </c>
      <c r="J361" s="290"/>
    </row>
    <row r="362" spans="1:10" s="1" customFormat="1" ht="45" customHeight="1">
      <c r="A362" s="185">
        <f t="shared" si="17"/>
        <v>328</v>
      </c>
      <c r="B362" s="158" t="s">
        <v>1693</v>
      </c>
      <c r="C362" s="186"/>
      <c r="D362" s="158" t="s">
        <v>1691</v>
      </c>
      <c r="E362" s="158">
        <v>23.5</v>
      </c>
      <c r="F362" s="263">
        <v>2000000</v>
      </c>
      <c r="G362" s="158" t="s">
        <v>1697</v>
      </c>
      <c r="H362" s="127">
        <v>201772008</v>
      </c>
      <c r="I362" s="127"/>
      <c r="J362" s="290"/>
    </row>
    <row r="363" spans="1:10" s="1" customFormat="1" ht="45" customHeight="1">
      <c r="A363" s="185">
        <f t="shared" si="17"/>
        <v>329</v>
      </c>
      <c r="B363" s="158" t="s">
        <v>221</v>
      </c>
      <c r="C363" s="186"/>
      <c r="D363" s="158" t="s">
        <v>1690</v>
      </c>
      <c r="E363" s="158">
        <v>24.75</v>
      </c>
      <c r="F363" s="263">
        <v>2000000</v>
      </c>
      <c r="G363" s="158" t="s">
        <v>1698</v>
      </c>
      <c r="H363" s="127">
        <v>201784075</v>
      </c>
      <c r="I363" s="127"/>
      <c r="J363" s="290"/>
    </row>
    <row r="364" spans="1:10" s="1" customFormat="1" ht="45" customHeight="1">
      <c r="A364" s="185">
        <f t="shared" si="17"/>
        <v>330</v>
      </c>
      <c r="B364" s="158" t="s">
        <v>1696</v>
      </c>
      <c r="C364" s="186"/>
      <c r="D364" s="158" t="s">
        <v>1687</v>
      </c>
      <c r="E364" s="158">
        <v>21.75</v>
      </c>
      <c r="F364" s="263">
        <v>2000000</v>
      </c>
      <c r="G364" s="158" t="s">
        <v>1702</v>
      </c>
      <c r="H364" s="127">
        <v>241850293</v>
      </c>
      <c r="I364" s="145" t="s">
        <v>1706</v>
      </c>
      <c r="J364" s="290"/>
    </row>
    <row r="365" spans="1:10" s="1" customFormat="1" ht="45" customHeight="1">
      <c r="A365" s="185">
        <f t="shared" si="17"/>
        <v>331</v>
      </c>
      <c r="B365" s="158" t="s">
        <v>1707</v>
      </c>
      <c r="C365" s="186"/>
      <c r="D365" s="158" t="s">
        <v>1711</v>
      </c>
      <c r="E365" s="158">
        <v>24.75</v>
      </c>
      <c r="F365" s="263">
        <v>2000000</v>
      </c>
      <c r="G365" s="158" t="s">
        <v>1680</v>
      </c>
      <c r="H365" s="127">
        <v>201773662</v>
      </c>
      <c r="I365" s="127"/>
      <c r="J365" s="290"/>
    </row>
    <row r="366" spans="1:10" s="1" customFormat="1" ht="45" customHeight="1">
      <c r="A366" s="185">
        <f t="shared" si="17"/>
        <v>332</v>
      </c>
      <c r="B366" s="158" t="s">
        <v>1708</v>
      </c>
      <c r="C366" s="186"/>
      <c r="D366" s="158" t="s">
        <v>1712</v>
      </c>
      <c r="E366" s="158">
        <v>23.5</v>
      </c>
      <c r="F366" s="263">
        <v>2000000</v>
      </c>
      <c r="G366" s="158" t="s">
        <v>1709</v>
      </c>
      <c r="H366" s="127">
        <v>194585951</v>
      </c>
      <c r="I366" s="145" t="s">
        <v>1710</v>
      </c>
      <c r="J366" s="290"/>
    </row>
    <row r="367" spans="1:10" s="1" customFormat="1" ht="45" customHeight="1">
      <c r="A367" s="185">
        <f t="shared" si="17"/>
        <v>333</v>
      </c>
      <c r="B367" s="158" t="s">
        <v>1694</v>
      </c>
      <c r="C367" s="186"/>
      <c r="D367" s="158" t="s">
        <v>1691</v>
      </c>
      <c r="E367" s="158">
        <v>16.25</v>
      </c>
      <c r="F367" s="263">
        <v>1000000</v>
      </c>
      <c r="G367" s="158" t="s">
        <v>1699</v>
      </c>
      <c r="H367" s="127">
        <v>201782898</v>
      </c>
      <c r="I367" s="145" t="s">
        <v>1703</v>
      </c>
      <c r="J367" s="290"/>
    </row>
    <row r="368" spans="1:10" s="1" customFormat="1" ht="45" customHeight="1">
      <c r="A368" s="185">
        <f t="shared" si="17"/>
        <v>334</v>
      </c>
      <c r="B368" s="158" t="s">
        <v>598</v>
      </c>
      <c r="C368" s="186"/>
      <c r="D368" s="158" t="s">
        <v>1691</v>
      </c>
      <c r="E368" s="158">
        <v>19.5</v>
      </c>
      <c r="F368" s="263">
        <v>1000000</v>
      </c>
      <c r="G368" s="158" t="s">
        <v>1701</v>
      </c>
      <c r="H368" s="127">
        <v>187814891</v>
      </c>
      <c r="I368" s="145" t="s">
        <v>1705</v>
      </c>
      <c r="J368" s="290"/>
    </row>
    <row r="369" spans="1:10" s="99" customFormat="1" ht="45" customHeight="1">
      <c r="A369" s="348"/>
      <c r="B369" s="454" t="s">
        <v>1717</v>
      </c>
      <c r="C369" s="316"/>
      <c r="D369" s="207"/>
      <c r="E369" s="141"/>
      <c r="F369" s="461"/>
      <c r="G369" s="138"/>
      <c r="H369" s="316"/>
      <c r="I369" s="316"/>
      <c r="J369" s="302" t="s">
        <v>5978</v>
      </c>
    </row>
    <row r="370" spans="1:10" s="1" customFormat="1" ht="45" customHeight="1">
      <c r="A370" s="185">
        <f>+A368+1</f>
        <v>335</v>
      </c>
      <c r="B370" s="100" t="s">
        <v>553</v>
      </c>
      <c r="C370" s="100" t="s">
        <v>1718</v>
      </c>
      <c r="D370" s="102" t="s">
        <v>1719</v>
      </c>
      <c r="E370" s="100" t="s">
        <v>1720</v>
      </c>
      <c r="F370" s="181">
        <v>2000000</v>
      </c>
      <c r="G370" s="102" t="s">
        <v>1721</v>
      </c>
      <c r="H370" s="100">
        <v>241858864</v>
      </c>
      <c r="I370" s="100" t="s">
        <v>1722</v>
      </c>
      <c r="J370" s="360"/>
    </row>
    <row r="371" spans="1:10" s="1" customFormat="1" ht="45" customHeight="1">
      <c r="A371" s="185">
        <f>+A370+1</f>
        <v>336</v>
      </c>
      <c r="B371" s="100" t="s">
        <v>1287</v>
      </c>
      <c r="C371" s="100" t="s">
        <v>1723</v>
      </c>
      <c r="D371" s="102" t="s">
        <v>1724</v>
      </c>
      <c r="E371" s="100" t="s">
        <v>1725</v>
      </c>
      <c r="F371" s="181">
        <v>2000000</v>
      </c>
      <c r="G371" s="102" t="s">
        <v>1726</v>
      </c>
      <c r="H371" s="100">
        <v>241753291</v>
      </c>
      <c r="I371" s="100" t="s">
        <v>1727</v>
      </c>
      <c r="J371" s="360"/>
    </row>
    <row r="372" spans="1:10" s="1" customFormat="1" ht="45" customHeight="1">
      <c r="A372" s="185">
        <f>+A371+1</f>
        <v>337</v>
      </c>
      <c r="B372" s="100" t="s">
        <v>718</v>
      </c>
      <c r="C372" s="100" t="s">
        <v>1728</v>
      </c>
      <c r="D372" s="102" t="s">
        <v>1729</v>
      </c>
      <c r="E372" s="100" t="s">
        <v>1730</v>
      </c>
      <c r="F372" s="181">
        <v>2000000</v>
      </c>
      <c r="G372" s="102" t="s">
        <v>1726</v>
      </c>
      <c r="H372" s="100">
        <v>241649793</v>
      </c>
      <c r="I372" s="100" t="s">
        <v>1731</v>
      </c>
      <c r="J372" s="216"/>
    </row>
    <row r="373" spans="1:10" s="99" customFormat="1" ht="45" customHeight="1">
      <c r="A373" s="348"/>
      <c r="B373" s="453" t="s">
        <v>1751</v>
      </c>
      <c r="C373" s="316"/>
      <c r="D373" s="207"/>
      <c r="E373" s="141"/>
      <c r="F373" s="461"/>
      <c r="G373" s="138"/>
      <c r="H373" s="316"/>
      <c r="I373" s="316"/>
      <c r="J373" s="302" t="s">
        <v>3285</v>
      </c>
    </row>
    <row r="374" spans="1:10" s="1" customFormat="1" ht="45" customHeight="1">
      <c r="A374" s="102">
        <f>+A372+1</f>
        <v>338</v>
      </c>
      <c r="B374" s="365" t="s">
        <v>1741</v>
      </c>
      <c r="C374" s="184"/>
      <c r="D374" s="102" t="s">
        <v>1742</v>
      </c>
      <c r="E374" s="365" t="s">
        <v>1743</v>
      </c>
      <c r="F374" s="211">
        <v>3000000</v>
      </c>
      <c r="G374" s="102" t="s">
        <v>1744</v>
      </c>
      <c r="H374" s="186"/>
      <c r="I374" s="102">
        <v>169571446</v>
      </c>
      <c r="J374" s="290"/>
    </row>
    <row r="375" spans="1:10" s="1" customFormat="1" ht="45" customHeight="1">
      <c r="A375" s="102">
        <f>+A374+1</f>
        <v>339</v>
      </c>
      <c r="B375" s="365" t="s">
        <v>1745</v>
      </c>
      <c r="C375" s="184"/>
      <c r="D375" s="102" t="s">
        <v>1746</v>
      </c>
      <c r="E375" s="365" t="s">
        <v>1747</v>
      </c>
      <c r="F375" s="211">
        <v>1000000</v>
      </c>
      <c r="G375" s="102" t="s">
        <v>1748</v>
      </c>
      <c r="H375" s="186"/>
      <c r="I375" s="102">
        <v>915649548</v>
      </c>
      <c r="J375" s="290"/>
    </row>
    <row r="376" spans="1:10" s="99" customFormat="1" ht="45" customHeight="1">
      <c r="A376" s="348"/>
      <c r="B376" s="453" t="s">
        <v>1769</v>
      </c>
      <c r="C376" s="316"/>
      <c r="D376" s="207"/>
      <c r="E376" s="141"/>
      <c r="F376" s="461"/>
      <c r="G376" s="138"/>
      <c r="H376" s="316"/>
      <c r="I376" s="316"/>
      <c r="J376" s="302" t="s">
        <v>5979</v>
      </c>
    </row>
    <row r="377" spans="1:10" s="1" customFormat="1" ht="45" customHeight="1">
      <c r="A377" s="169">
        <f>+A375+1</f>
        <v>340</v>
      </c>
      <c r="B377" s="158" t="s">
        <v>1752</v>
      </c>
      <c r="C377" s="169"/>
      <c r="D377" s="158" t="s">
        <v>1753</v>
      </c>
      <c r="E377" s="482">
        <v>27.75</v>
      </c>
      <c r="F377" s="263">
        <v>3000000</v>
      </c>
      <c r="G377" s="158" t="s">
        <v>1754</v>
      </c>
      <c r="H377" s="186"/>
      <c r="I377" s="186"/>
      <c r="J377" s="290"/>
    </row>
    <row r="378" spans="1:10" s="1" customFormat="1" ht="45" customHeight="1">
      <c r="A378" s="169">
        <f>+A377+1</f>
        <v>341</v>
      </c>
      <c r="B378" s="158" t="s">
        <v>1755</v>
      </c>
      <c r="C378" s="169"/>
      <c r="D378" s="158" t="s">
        <v>1511</v>
      </c>
      <c r="E378" s="482">
        <v>26.5</v>
      </c>
      <c r="F378" s="263">
        <v>3000000</v>
      </c>
      <c r="G378" s="158" t="s">
        <v>1756</v>
      </c>
      <c r="H378" s="186"/>
      <c r="I378" s="186"/>
      <c r="J378" s="290"/>
    </row>
    <row r="379" spans="1:10" s="1" customFormat="1" ht="45" customHeight="1">
      <c r="A379" s="169">
        <f aca="true" t="shared" si="18" ref="A379:A384">+A378+1</f>
        <v>342</v>
      </c>
      <c r="B379" s="158" t="s">
        <v>1757</v>
      </c>
      <c r="C379" s="169"/>
      <c r="D379" s="158" t="s">
        <v>1758</v>
      </c>
      <c r="E379" s="482">
        <v>25.55</v>
      </c>
      <c r="F379" s="263">
        <v>2000000</v>
      </c>
      <c r="G379" s="158" t="s">
        <v>1759</v>
      </c>
      <c r="H379" s="186"/>
      <c r="I379" s="186"/>
      <c r="J379" s="290"/>
    </row>
    <row r="380" spans="1:10" s="1" customFormat="1" ht="45" customHeight="1">
      <c r="A380" s="169">
        <f t="shared" si="18"/>
        <v>343</v>
      </c>
      <c r="B380" s="158" t="s">
        <v>1760</v>
      </c>
      <c r="C380" s="169"/>
      <c r="D380" s="158" t="s">
        <v>1550</v>
      </c>
      <c r="E380" s="482">
        <v>25.75</v>
      </c>
      <c r="F380" s="263">
        <v>2000000</v>
      </c>
      <c r="G380" s="158" t="s">
        <v>1756</v>
      </c>
      <c r="H380" s="186"/>
      <c r="I380" s="186"/>
      <c r="J380" s="290"/>
    </row>
    <row r="381" spans="1:10" s="1" customFormat="1" ht="45" customHeight="1">
      <c r="A381" s="169">
        <f t="shared" si="18"/>
        <v>344</v>
      </c>
      <c r="B381" s="158" t="s">
        <v>1761</v>
      </c>
      <c r="C381" s="169"/>
      <c r="D381" s="158" t="s">
        <v>1550</v>
      </c>
      <c r="E381" s="482">
        <v>25</v>
      </c>
      <c r="F381" s="263">
        <v>2000000</v>
      </c>
      <c r="G381" s="158" t="s">
        <v>1756</v>
      </c>
      <c r="H381" s="186"/>
      <c r="I381" s="186"/>
      <c r="J381" s="290"/>
    </row>
    <row r="382" spans="1:10" s="1" customFormat="1" ht="45" customHeight="1">
      <c r="A382" s="169">
        <f t="shared" si="18"/>
        <v>345</v>
      </c>
      <c r="B382" s="158" t="s">
        <v>1762</v>
      </c>
      <c r="C382" s="169"/>
      <c r="D382" s="158" t="s">
        <v>1763</v>
      </c>
      <c r="E382" s="482">
        <v>24</v>
      </c>
      <c r="F382" s="263">
        <v>2000000</v>
      </c>
      <c r="G382" s="158" t="s">
        <v>1764</v>
      </c>
      <c r="H382" s="186"/>
      <c r="I382" s="186"/>
      <c r="J382" s="290"/>
    </row>
    <row r="383" spans="1:10" s="1" customFormat="1" ht="45" customHeight="1">
      <c r="A383" s="169">
        <f t="shared" si="18"/>
        <v>346</v>
      </c>
      <c r="B383" s="158" t="s">
        <v>1765</v>
      </c>
      <c r="C383" s="169"/>
      <c r="D383" s="158" t="s">
        <v>1766</v>
      </c>
      <c r="E383" s="482">
        <v>22.25</v>
      </c>
      <c r="F383" s="263">
        <v>2000000</v>
      </c>
      <c r="G383" s="158" t="s">
        <v>1759</v>
      </c>
      <c r="H383" s="186"/>
      <c r="I383" s="186"/>
      <c r="J383" s="290"/>
    </row>
    <row r="384" spans="1:10" s="1" customFormat="1" ht="45" customHeight="1">
      <c r="A384" s="169">
        <f t="shared" si="18"/>
        <v>347</v>
      </c>
      <c r="B384" s="158" t="s">
        <v>1767</v>
      </c>
      <c r="C384" s="169"/>
      <c r="D384" s="158" t="s">
        <v>1554</v>
      </c>
      <c r="E384" s="482">
        <v>20.25</v>
      </c>
      <c r="F384" s="263">
        <v>1000000</v>
      </c>
      <c r="G384" s="158" t="s">
        <v>1768</v>
      </c>
      <c r="H384" s="186"/>
      <c r="I384" s="186"/>
      <c r="J384" s="290"/>
    </row>
    <row r="385" spans="1:10" s="99" customFormat="1" ht="45" customHeight="1">
      <c r="A385" s="348"/>
      <c r="B385" s="453" t="s">
        <v>1858</v>
      </c>
      <c r="C385" s="316"/>
      <c r="D385" s="207"/>
      <c r="E385" s="141"/>
      <c r="F385" s="461"/>
      <c r="G385" s="138"/>
      <c r="H385" s="316"/>
      <c r="I385" s="316"/>
      <c r="J385" s="302" t="s">
        <v>6374</v>
      </c>
    </row>
    <row r="386" spans="1:10" s="1" customFormat="1" ht="45" customHeight="1">
      <c r="A386" s="169">
        <f>+A384+1</f>
        <v>348</v>
      </c>
      <c r="B386" s="309" t="s">
        <v>1774</v>
      </c>
      <c r="C386" s="169">
        <v>24003344</v>
      </c>
      <c r="D386" s="158" t="s">
        <v>1775</v>
      </c>
      <c r="E386" s="166">
        <v>27</v>
      </c>
      <c r="F386" s="164">
        <v>3000000</v>
      </c>
      <c r="G386" s="158" t="s">
        <v>1776</v>
      </c>
      <c r="H386" s="143">
        <v>168604295</v>
      </c>
      <c r="I386" s="127" t="s">
        <v>1777</v>
      </c>
      <c r="J386" s="290"/>
    </row>
    <row r="387" spans="1:10" s="1" customFormat="1" ht="45" customHeight="1">
      <c r="A387" s="169">
        <f>+A386+1</f>
        <v>349</v>
      </c>
      <c r="B387" s="309" t="s">
        <v>1778</v>
      </c>
      <c r="C387" s="169">
        <v>24003375</v>
      </c>
      <c r="D387" s="158" t="s">
        <v>1779</v>
      </c>
      <c r="E387" s="166">
        <v>27.75</v>
      </c>
      <c r="F387" s="164">
        <v>3000000</v>
      </c>
      <c r="G387" s="158" t="s">
        <v>1780</v>
      </c>
      <c r="H387" s="143">
        <v>168604330</v>
      </c>
      <c r="I387" s="127"/>
      <c r="J387" s="290"/>
    </row>
    <row r="388" spans="1:10" s="1" customFormat="1" ht="45" customHeight="1">
      <c r="A388" s="169">
        <f aca="true" t="shared" si="19" ref="A388:A415">+A387+1</f>
        <v>350</v>
      </c>
      <c r="B388" s="309" t="s">
        <v>1781</v>
      </c>
      <c r="C388" s="169">
        <v>24002682</v>
      </c>
      <c r="D388" s="158" t="s">
        <v>1782</v>
      </c>
      <c r="E388" s="166">
        <v>28</v>
      </c>
      <c r="F388" s="164">
        <v>3000000</v>
      </c>
      <c r="G388" s="158" t="s">
        <v>1783</v>
      </c>
      <c r="H388" s="143" t="s">
        <v>1784</v>
      </c>
      <c r="I388" s="127"/>
      <c r="J388" s="290"/>
    </row>
    <row r="389" spans="1:10" s="1" customFormat="1" ht="45" customHeight="1">
      <c r="A389" s="169">
        <f t="shared" si="19"/>
        <v>351</v>
      </c>
      <c r="B389" s="309" t="s">
        <v>1785</v>
      </c>
      <c r="C389" s="169">
        <v>24004484</v>
      </c>
      <c r="D389" s="158" t="s">
        <v>1786</v>
      </c>
      <c r="E389" s="166">
        <v>26.5</v>
      </c>
      <c r="F389" s="164">
        <v>3000000</v>
      </c>
      <c r="G389" s="158" t="s">
        <v>1787</v>
      </c>
      <c r="H389" s="143" t="s">
        <v>1788</v>
      </c>
      <c r="I389" s="127">
        <v>1677461952</v>
      </c>
      <c r="J389" s="290"/>
    </row>
    <row r="390" spans="1:10" s="1" customFormat="1" ht="45" customHeight="1">
      <c r="A390" s="169">
        <f t="shared" si="19"/>
        <v>352</v>
      </c>
      <c r="B390" s="309" t="s">
        <v>1525</v>
      </c>
      <c r="C390" s="169">
        <v>240004414</v>
      </c>
      <c r="D390" s="158" t="s">
        <v>545</v>
      </c>
      <c r="E390" s="166">
        <v>26.7</v>
      </c>
      <c r="F390" s="164">
        <v>3000000</v>
      </c>
      <c r="G390" s="158" t="s">
        <v>1789</v>
      </c>
      <c r="H390" s="143" t="s">
        <v>1790</v>
      </c>
      <c r="I390" s="127">
        <v>1688265930</v>
      </c>
      <c r="J390" s="290"/>
    </row>
    <row r="391" spans="1:10" s="1" customFormat="1" ht="45" customHeight="1">
      <c r="A391" s="169">
        <f t="shared" si="19"/>
        <v>353</v>
      </c>
      <c r="B391" s="309" t="s">
        <v>194</v>
      </c>
      <c r="C391" s="169">
        <v>240005716</v>
      </c>
      <c r="D391" s="158" t="s">
        <v>1791</v>
      </c>
      <c r="E391" s="166">
        <v>26.75</v>
      </c>
      <c r="F391" s="164">
        <v>3000000</v>
      </c>
      <c r="G391" s="158" t="s">
        <v>1792</v>
      </c>
      <c r="H391" s="143">
        <v>35199001008</v>
      </c>
      <c r="I391" s="127"/>
      <c r="J391" s="290"/>
    </row>
    <row r="392" spans="1:10" s="1" customFormat="1" ht="45" customHeight="1">
      <c r="A392" s="169">
        <f t="shared" si="19"/>
        <v>354</v>
      </c>
      <c r="B392" s="309" t="s">
        <v>639</v>
      </c>
      <c r="C392" s="169">
        <v>24002610</v>
      </c>
      <c r="D392" s="158" t="s">
        <v>1793</v>
      </c>
      <c r="E392" s="166">
        <v>23</v>
      </c>
      <c r="F392" s="164">
        <v>2000000</v>
      </c>
      <c r="G392" s="158" t="s">
        <v>1794</v>
      </c>
      <c r="H392" s="143" t="s">
        <v>1795</v>
      </c>
      <c r="I392" s="127" t="s">
        <v>1796</v>
      </c>
      <c r="J392" s="290"/>
    </row>
    <row r="393" spans="1:10" s="1" customFormat="1" ht="45" customHeight="1">
      <c r="A393" s="169">
        <f t="shared" si="19"/>
        <v>355</v>
      </c>
      <c r="B393" s="309" t="s">
        <v>1797</v>
      </c>
      <c r="C393" s="169">
        <v>24003805</v>
      </c>
      <c r="D393" s="158" t="s">
        <v>1798</v>
      </c>
      <c r="E393" s="166">
        <v>23.9</v>
      </c>
      <c r="F393" s="164">
        <v>2000000</v>
      </c>
      <c r="G393" s="158" t="s">
        <v>1794</v>
      </c>
      <c r="H393" s="143" t="s">
        <v>1799</v>
      </c>
      <c r="I393" s="127" t="s">
        <v>1800</v>
      </c>
      <c r="J393" s="290"/>
    </row>
    <row r="394" spans="1:10" s="1" customFormat="1" ht="45" customHeight="1">
      <c r="A394" s="169">
        <f t="shared" si="19"/>
        <v>356</v>
      </c>
      <c r="B394" s="309" t="s">
        <v>1167</v>
      </c>
      <c r="C394" s="169">
        <v>24003575</v>
      </c>
      <c r="D394" s="158" t="s">
        <v>1801</v>
      </c>
      <c r="E394" s="166">
        <v>22.7</v>
      </c>
      <c r="F394" s="164">
        <v>2000000</v>
      </c>
      <c r="G394" s="158" t="s">
        <v>1802</v>
      </c>
      <c r="H394" s="143">
        <v>168604300</v>
      </c>
      <c r="I394" s="127" t="s">
        <v>1803</v>
      </c>
      <c r="J394" s="290"/>
    </row>
    <row r="395" spans="1:10" s="1" customFormat="1" ht="45" customHeight="1">
      <c r="A395" s="169">
        <f t="shared" si="19"/>
        <v>357</v>
      </c>
      <c r="B395" s="309" t="s">
        <v>1804</v>
      </c>
      <c r="C395" s="169" t="s">
        <v>1805</v>
      </c>
      <c r="D395" s="158" t="s">
        <v>1801</v>
      </c>
      <c r="E395" s="166">
        <v>21.7</v>
      </c>
      <c r="F395" s="164">
        <v>2000000</v>
      </c>
      <c r="G395" s="158" t="s">
        <v>1802</v>
      </c>
      <c r="H395" s="143">
        <v>168604281</v>
      </c>
      <c r="I395" s="127" t="s">
        <v>1806</v>
      </c>
      <c r="J395" s="290"/>
    </row>
    <row r="396" spans="1:10" s="1" customFormat="1" ht="45" customHeight="1">
      <c r="A396" s="169">
        <f t="shared" si="19"/>
        <v>358</v>
      </c>
      <c r="B396" s="309" t="s">
        <v>1807</v>
      </c>
      <c r="C396" s="169">
        <v>24003332</v>
      </c>
      <c r="D396" s="158" t="s">
        <v>1808</v>
      </c>
      <c r="E396" s="166">
        <v>25.4</v>
      </c>
      <c r="F396" s="164">
        <v>2000000</v>
      </c>
      <c r="G396" s="158" t="s">
        <v>1809</v>
      </c>
      <c r="H396" s="143">
        <v>168604272</v>
      </c>
      <c r="I396" s="127"/>
      <c r="J396" s="290"/>
    </row>
    <row r="397" spans="1:10" s="1" customFormat="1" ht="45" customHeight="1">
      <c r="A397" s="169">
        <f t="shared" si="19"/>
        <v>359</v>
      </c>
      <c r="B397" s="309" t="s">
        <v>453</v>
      </c>
      <c r="C397" s="169">
        <v>24002912</v>
      </c>
      <c r="D397" s="158" t="s">
        <v>1810</v>
      </c>
      <c r="E397" s="483">
        <v>21</v>
      </c>
      <c r="F397" s="164">
        <v>2000000</v>
      </c>
      <c r="G397" s="158" t="s">
        <v>1811</v>
      </c>
      <c r="H397" s="143">
        <v>168586786</v>
      </c>
      <c r="I397" s="127" t="s">
        <v>1812</v>
      </c>
      <c r="J397" s="290"/>
    </row>
    <row r="398" spans="1:10" s="1" customFormat="1" ht="45" customHeight="1">
      <c r="A398" s="169">
        <f t="shared" si="19"/>
        <v>360</v>
      </c>
      <c r="B398" s="309" t="s">
        <v>1813</v>
      </c>
      <c r="C398" s="169">
        <v>24003113</v>
      </c>
      <c r="D398" s="158" t="s">
        <v>1814</v>
      </c>
      <c r="E398" s="166">
        <v>25.5</v>
      </c>
      <c r="F398" s="164">
        <v>2000000</v>
      </c>
      <c r="G398" s="158" t="s">
        <v>1815</v>
      </c>
      <c r="H398" s="143">
        <v>168586476</v>
      </c>
      <c r="I398" s="127" t="s">
        <v>1816</v>
      </c>
      <c r="J398" s="290"/>
    </row>
    <row r="399" spans="1:10" s="1" customFormat="1" ht="45" customHeight="1">
      <c r="A399" s="169">
        <f t="shared" si="19"/>
        <v>361</v>
      </c>
      <c r="B399" s="309" t="s">
        <v>320</v>
      </c>
      <c r="C399" s="169">
        <v>24003212</v>
      </c>
      <c r="D399" s="158" t="s">
        <v>1817</v>
      </c>
      <c r="E399" s="166">
        <v>24.3</v>
      </c>
      <c r="F399" s="164">
        <v>2000000</v>
      </c>
      <c r="G399" s="158" t="s">
        <v>1815</v>
      </c>
      <c r="H399" s="143">
        <v>168586487</v>
      </c>
      <c r="I399" s="127"/>
      <c r="J399" s="290"/>
    </row>
    <row r="400" spans="1:10" s="1" customFormat="1" ht="45" customHeight="1">
      <c r="A400" s="169">
        <f t="shared" si="19"/>
        <v>362</v>
      </c>
      <c r="B400" s="309" t="s">
        <v>577</v>
      </c>
      <c r="C400" s="169">
        <v>24003459</v>
      </c>
      <c r="D400" s="158" t="s">
        <v>1818</v>
      </c>
      <c r="E400" s="166">
        <v>25.75</v>
      </c>
      <c r="F400" s="164">
        <v>2000000</v>
      </c>
      <c r="G400" s="158" t="s">
        <v>1776</v>
      </c>
      <c r="H400" s="143">
        <v>168044410</v>
      </c>
      <c r="I400" s="127" t="s">
        <v>1819</v>
      </c>
      <c r="J400" s="290"/>
    </row>
    <row r="401" spans="1:10" s="1" customFormat="1" ht="45" customHeight="1">
      <c r="A401" s="169">
        <f t="shared" si="19"/>
        <v>363</v>
      </c>
      <c r="B401" s="309" t="s">
        <v>46</v>
      </c>
      <c r="C401" s="169">
        <v>24003335</v>
      </c>
      <c r="D401" s="158" t="s">
        <v>1820</v>
      </c>
      <c r="E401" s="166">
        <v>22.5</v>
      </c>
      <c r="F401" s="164">
        <v>2000000</v>
      </c>
      <c r="G401" s="158" t="s">
        <v>1821</v>
      </c>
      <c r="H401" s="143">
        <v>168586127</v>
      </c>
      <c r="I401" s="127" t="s">
        <v>1822</v>
      </c>
      <c r="J401" s="290"/>
    </row>
    <row r="402" spans="1:10" s="1" customFormat="1" ht="45" customHeight="1">
      <c r="A402" s="169">
        <f t="shared" si="19"/>
        <v>364</v>
      </c>
      <c r="B402" s="309" t="s">
        <v>1823</v>
      </c>
      <c r="C402" s="169">
        <v>24000124</v>
      </c>
      <c r="D402" s="158" t="s">
        <v>1824</v>
      </c>
      <c r="E402" s="166">
        <v>23.05</v>
      </c>
      <c r="F402" s="164">
        <v>2000000</v>
      </c>
      <c r="G402" s="158" t="s">
        <v>1780</v>
      </c>
      <c r="H402" s="143">
        <v>168587555</v>
      </c>
      <c r="I402" s="127" t="s">
        <v>1825</v>
      </c>
      <c r="J402" s="290"/>
    </row>
    <row r="403" spans="1:10" s="1" customFormat="1" ht="45" customHeight="1">
      <c r="A403" s="169">
        <f t="shared" si="19"/>
        <v>365</v>
      </c>
      <c r="B403" s="309" t="s">
        <v>1826</v>
      </c>
      <c r="C403" s="169">
        <v>24003394</v>
      </c>
      <c r="D403" s="158" t="s">
        <v>215</v>
      </c>
      <c r="E403" s="166">
        <v>24.25</v>
      </c>
      <c r="F403" s="164">
        <v>2000000</v>
      </c>
      <c r="G403" s="158" t="s">
        <v>1827</v>
      </c>
      <c r="H403" s="143">
        <v>168604303</v>
      </c>
      <c r="I403" s="127"/>
      <c r="J403" s="290"/>
    </row>
    <row r="404" spans="1:10" s="1" customFormat="1" ht="45" customHeight="1">
      <c r="A404" s="169">
        <f t="shared" si="19"/>
        <v>366</v>
      </c>
      <c r="B404" s="502" t="s">
        <v>1828</v>
      </c>
      <c r="C404" s="127">
        <v>24000699</v>
      </c>
      <c r="D404" s="158" t="s">
        <v>484</v>
      </c>
      <c r="E404" s="166">
        <v>25.95</v>
      </c>
      <c r="F404" s="164">
        <v>2000000</v>
      </c>
      <c r="G404" s="158" t="s">
        <v>1829</v>
      </c>
      <c r="H404" s="143">
        <v>168572856</v>
      </c>
      <c r="I404" s="127">
        <v>986831395</v>
      </c>
      <c r="J404" s="290"/>
    </row>
    <row r="405" spans="1:10" s="1" customFormat="1" ht="45" customHeight="1">
      <c r="A405" s="169">
        <f t="shared" si="19"/>
        <v>367</v>
      </c>
      <c r="B405" s="309" t="s">
        <v>1693</v>
      </c>
      <c r="C405" s="169">
        <v>24000032</v>
      </c>
      <c r="D405" s="158" t="s">
        <v>1830</v>
      </c>
      <c r="E405" s="166">
        <v>25.27</v>
      </c>
      <c r="F405" s="164">
        <v>2000000</v>
      </c>
      <c r="G405" s="158" t="s">
        <v>1831</v>
      </c>
      <c r="H405" s="143">
        <v>35100099864</v>
      </c>
      <c r="I405" s="127">
        <v>966405743</v>
      </c>
      <c r="J405" s="290"/>
    </row>
    <row r="406" spans="1:10" s="1" customFormat="1" ht="45" customHeight="1">
      <c r="A406" s="169">
        <f t="shared" si="19"/>
        <v>368</v>
      </c>
      <c r="B406" s="309" t="s">
        <v>1832</v>
      </c>
      <c r="C406" s="169">
        <v>240004517</v>
      </c>
      <c r="D406" s="158" t="s">
        <v>60</v>
      </c>
      <c r="E406" s="166">
        <v>21.25</v>
      </c>
      <c r="F406" s="164">
        <v>2000000</v>
      </c>
      <c r="G406" s="158" t="s">
        <v>1833</v>
      </c>
      <c r="H406" s="143" t="s">
        <v>1834</v>
      </c>
      <c r="I406" s="127">
        <v>976839120</v>
      </c>
      <c r="J406" s="290"/>
    </row>
    <row r="407" spans="1:10" s="1" customFormat="1" ht="45" customHeight="1">
      <c r="A407" s="169">
        <f t="shared" si="19"/>
        <v>369</v>
      </c>
      <c r="B407" s="309" t="s">
        <v>358</v>
      </c>
      <c r="C407" s="169">
        <v>240006528</v>
      </c>
      <c r="D407" s="158" t="s">
        <v>215</v>
      </c>
      <c r="E407" s="166">
        <v>25.5</v>
      </c>
      <c r="F407" s="164">
        <v>2000000</v>
      </c>
      <c r="G407" s="158" t="s">
        <v>1835</v>
      </c>
      <c r="H407" s="143">
        <v>168617570</v>
      </c>
      <c r="I407" s="127">
        <v>914627271</v>
      </c>
      <c r="J407" s="290"/>
    </row>
    <row r="408" spans="1:10" s="1" customFormat="1" ht="45" customHeight="1">
      <c r="A408" s="169">
        <f t="shared" si="19"/>
        <v>370</v>
      </c>
      <c r="B408" s="309" t="s">
        <v>1836</v>
      </c>
      <c r="C408" s="169">
        <v>240006592</v>
      </c>
      <c r="D408" s="158" t="s">
        <v>1837</v>
      </c>
      <c r="E408" s="166">
        <v>22.25</v>
      </c>
      <c r="F408" s="164">
        <v>2000000</v>
      </c>
      <c r="G408" s="158" t="s">
        <v>1838</v>
      </c>
      <c r="H408" s="143">
        <v>168617276</v>
      </c>
      <c r="I408" s="127">
        <v>986070105</v>
      </c>
      <c r="J408" s="290"/>
    </row>
    <row r="409" spans="1:10" s="1" customFormat="1" ht="45" customHeight="1">
      <c r="A409" s="169">
        <f t="shared" si="19"/>
        <v>371</v>
      </c>
      <c r="B409" s="309" t="s">
        <v>1839</v>
      </c>
      <c r="C409" s="162" t="s">
        <v>1840</v>
      </c>
      <c r="D409" s="158" t="s">
        <v>1841</v>
      </c>
      <c r="E409" s="166">
        <v>23.25</v>
      </c>
      <c r="F409" s="164">
        <v>2000000</v>
      </c>
      <c r="G409" s="158" t="s">
        <v>1842</v>
      </c>
      <c r="H409" s="306" t="s">
        <v>1843</v>
      </c>
      <c r="I409" s="127"/>
      <c r="J409" s="290"/>
    </row>
    <row r="410" spans="1:10" s="1" customFormat="1" ht="45" customHeight="1">
      <c r="A410" s="169">
        <f t="shared" si="19"/>
        <v>372</v>
      </c>
      <c r="B410" s="309" t="s">
        <v>1844</v>
      </c>
      <c r="C410" s="169">
        <v>24003571</v>
      </c>
      <c r="D410" s="158" t="s">
        <v>1845</v>
      </c>
      <c r="E410" s="166">
        <v>20.5</v>
      </c>
      <c r="F410" s="164">
        <v>1000000</v>
      </c>
      <c r="G410" s="158" t="s">
        <v>1846</v>
      </c>
      <c r="H410" s="143">
        <v>168604423</v>
      </c>
      <c r="I410" s="127"/>
      <c r="J410" s="290"/>
    </row>
    <row r="411" spans="1:10" s="1" customFormat="1" ht="45" customHeight="1">
      <c r="A411" s="169">
        <f t="shared" si="19"/>
        <v>373</v>
      </c>
      <c r="B411" s="309" t="s">
        <v>1847</v>
      </c>
      <c r="C411" s="169">
        <v>14005359</v>
      </c>
      <c r="D411" s="158" t="s">
        <v>1848</v>
      </c>
      <c r="E411" s="166">
        <v>18.75</v>
      </c>
      <c r="F411" s="164">
        <v>1000000</v>
      </c>
      <c r="G411" s="158" t="s">
        <v>1827</v>
      </c>
      <c r="H411" s="143" t="s">
        <v>1849</v>
      </c>
      <c r="I411" s="127"/>
      <c r="J411" s="290"/>
    </row>
    <row r="412" spans="1:10" s="1" customFormat="1" ht="45" customHeight="1">
      <c r="A412" s="169">
        <f t="shared" si="19"/>
        <v>374</v>
      </c>
      <c r="B412" s="309" t="s">
        <v>1850</v>
      </c>
      <c r="C412" s="169">
        <v>24003254</v>
      </c>
      <c r="D412" s="158" t="s">
        <v>415</v>
      </c>
      <c r="E412" s="166">
        <v>19.3</v>
      </c>
      <c r="F412" s="164">
        <v>1000000</v>
      </c>
      <c r="G412" s="158" t="s">
        <v>1827</v>
      </c>
      <c r="H412" s="143" t="s">
        <v>1851</v>
      </c>
      <c r="I412" s="127"/>
      <c r="J412" s="290"/>
    </row>
    <row r="413" spans="1:10" s="1" customFormat="1" ht="45" customHeight="1">
      <c r="A413" s="169">
        <f t="shared" si="19"/>
        <v>375</v>
      </c>
      <c r="B413" s="309" t="s">
        <v>1852</v>
      </c>
      <c r="C413" s="169">
        <v>2045048</v>
      </c>
      <c r="D413" s="158" t="s">
        <v>1853</v>
      </c>
      <c r="E413" s="166">
        <v>15</v>
      </c>
      <c r="F413" s="164">
        <v>1000000</v>
      </c>
      <c r="G413" s="158" t="s">
        <v>1838</v>
      </c>
      <c r="H413" s="143" t="s">
        <v>1854</v>
      </c>
      <c r="I413" s="127">
        <v>1692855535</v>
      </c>
      <c r="J413" s="290"/>
    </row>
    <row r="414" spans="1:10" s="1" customFormat="1" ht="45" customHeight="1">
      <c r="A414" s="169">
        <f t="shared" si="19"/>
        <v>376</v>
      </c>
      <c r="B414" s="309" t="s">
        <v>917</v>
      </c>
      <c r="C414" s="169"/>
      <c r="D414" s="158" t="s">
        <v>1855</v>
      </c>
      <c r="E414" s="166"/>
      <c r="F414" s="164">
        <v>1000000</v>
      </c>
      <c r="G414" s="158" t="s">
        <v>1856</v>
      </c>
      <c r="H414" s="306" t="s">
        <v>1857</v>
      </c>
      <c r="I414" s="127"/>
      <c r="J414" s="290"/>
    </row>
    <row r="415" spans="1:10" s="1" customFormat="1" ht="45" customHeight="1">
      <c r="A415" s="169">
        <f t="shared" si="19"/>
        <v>377</v>
      </c>
      <c r="B415" s="309" t="s">
        <v>6373</v>
      </c>
      <c r="C415" s="169" t="s">
        <v>4630</v>
      </c>
      <c r="D415" s="158" t="s">
        <v>35</v>
      </c>
      <c r="E415" s="166">
        <v>16.55</v>
      </c>
      <c r="F415" s="164">
        <v>1000000</v>
      </c>
      <c r="G415" s="158" t="s">
        <v>1815</v>
      </c>
      <c r="H415" s="143">
        <v>168586486</v>
      </c>
      <c r="I415" s="127"/>
      <c r="J415" s="290"/>
    </row>
    <row r="416" spans="1:10" s="99" customFormat="1" ht="45" customHeight="1">
      <c r="A416" s="348"/>
      <c r="B416" s="453" t="s">
        <v>1879</v>
      </c>
      <c r="C416" s="316"/>
      <c r="D416" s="207"/>
      <c r="E416" s="141"/>
      <c r="F416" s="461"/>
      <c r="G416" s="138"/>
      <c r="H416" s="316"/>
      <c r="I416" s="316"/>
      <c r="J416" s="302" t="s">
        <v>5980</v>
      </c>
    </row>
    <row r="417" spans="1:10" s="1" customFormat="1" ht="45" customHeight="1">
      <c r="A417" s="307">
        <f>+A415+1</f>
        <v>378</v>
      </c>
      <c r="B417" s="102" t="s">
        <v>194</v>
      </c>
      <c r="C417" s="101" t="s">
        <v>1928</v>
      </c>
      <c r="D417" s="102" t="s">
        <v>1793</v>
      </c>
      <c r="E417" s="151" t="s">
        <v>544</v>
      </c>
      <c r="F417" s="156">
        <v>3000000</v>
      </c>
      <c r="G417" s="102" t="s">
        <v>1929</v>
      </c>
      <c r="H417" s="100">
        <v>51009891</v>
      </c>
      <c r="I417" s="101" t="s">
        <v>1930</v>
      </c>
      <c r="J417" s="143"/>
    </row>
    <row r="418" spans="1:10" s="1" customFormat="1" ht="45" customHeight="1">
      <c r="A418" s="307">
        <f>+A417+1</f>
        <v>379</v>
      </c>
      <c r="B418" s="150" t="s">
        <v>1931</v>
      </c>
      <c r="C418" s="101"/>
      <c r="D418" s="102" t="s">
        <v>1932</v>
      </c>
      <c r="E418" s="151" t="s">
        <v>544</v>
      </c>
      <c r="F418" s="156">
        <v>3000000</v>
      </c>
      <c r="G418" s="102" t="s">
        <v>1933</v>
      </c>
      <c r="H418" s="100">
        <v>17457650</v>
      </c>
      <c r="I418" s="101" t="s">
        <v>1934</v>
      </c>
      <c r="J418" s="143"/>
    </row>
    <row r="419" spans="1:10" s="1" customFormat="1" ht="45" customHeight="1">
      <c r="A419" s="307">
        <f aca="true" t="shared" si="20" ref="A419:A482">+A418+1</f>
        <v>380</v>
      </c>
      <c r="B419" s="102" t="s">
        <v>1274</v>
      </c>
      <c r="C419" s="103" t="s">
        <v>1935</v>
      </c>
      <c r="D419" s="102" t="s">
        <v>363</v>
      </c>
      <c r="E419" s="152">
        <v>28.35</v>
      </c>
      <c r="F419" s="156">
        <v>3000000</v>
      </c>
      <c r="G419" s="102" t="s">
        <v>1936</v>
      </c>
      <c r="H419" s="102">
        <v>1199005743</v>
      </c>
      <c r="I419" s="103" t="s">
        <v>1937</v>
      </c>
      <c r="J419" s="143"/>
    </row>
    <row r="420" spans="1:10" s="1" customFormat="1" ht="45" customHeight="1">
      <c r="A420" s="307">
        <f t="shared" si="20"/>
        <v>381</v>
      </c>
      <c r="B420" s="102" t="s">
        <v>1938</v>
      </c>
      <c r="C420" s="103" t="s">
        <v>1939</v>
      </c>
      <c r="D420" s="102" t="s">
        <v>1940</v>
      </c>
      <c r="E420" s="152">
        <v>26.35</v>
      </c>
      <c r="F420" s="156">
        <v>3000000</v>
      </c>
      <c r="G420" s="102" t="s">
        <v>1941</v>
      </c>
      <c r="H420" s="102">
        <v>1099005517</v>
      </c>
      <c r="I420" s="103" t="s">
        <v>1942</v>
      </c>
      <c r="J420" s="143"/>
    </row>
    <row r="421" spans="1:10" s="1" customFormat="1" ht="45" customHeight="1">
      <c r="A421" s="307">
        <f t="shared" si="20"/>
        <v>382</v>
      </c>
      <c r="B421" s="102" t="s">
        <v>1364</v>
      </c>
      <c r="C421" s="103" t="s">
        <v>1943</v>
      </c>
      <c r="D421" s="102" t="s">
        <v>1944</v>
      </c>
      <c r="E421" s="152">
        <v>26.05</v>
      </c>
      <c r="F421" s="156">
        <v>3000000</v>
      </c>
      <c r="G421" s="102" t="s">
        <v>1945</v>
      </c>
      <c r="H421" s="102">
        <v>1199005495</v>
      </c>
      <c r="I421" s="103" t="s">
        <v>1946</v>
      </c>
      <c r="J421" s="143"/>
    </row>
    <row r="422" spans="1:10" s="1" customFormat="1" ht="45" customHeight="1">
      <c r="A422" s="307">
        <f t="shared" si="20"/>
        <v>383</v>
      </c>
      <c r="B422" s="102" t="s">
        <v>1947</v>
      </c>
      <c r="C422" s="103" t="s">
        <v>1948</v>
      </c>
      <c r="D422" s="102" t="s">
        <v>1949</v>
      </c>
      <c r="E422" s="152">
        <v>26</v>
      </c>
      <c r="F422" s="156">
        <v>3000000</v>
      </c>
      <c r="G422" s="102" t="s">
        <v>1950</v>
      </c>
      <c r="H422" s="102">
        <v>272698908</v>
      </c>
      <c r="I422" s="103" t="s">
        <v>1951</v>
      </c>
      <c r="J422" s="143"/>
    </row>
    <row r="423" spans="1:10" s="1" customFormat="1" ht="45" customHeight="1">
      <c r="A423" s="307">
        <f t="shared" si="20"/>
        <v>384</v>
      </c>
      <c r="B423" s="102" t="s">
        <v>2083</v>
      </c>
      <c r="C423" s="103" t="s">
        <v>2084</v>
      </c>
      <c r="D423" s="102" t="s">
        <v>586</v>
      </c>
      <c r="E423" s="152">
        <v>16.8</v>
      </c>
      <c r="F423" s="156">
        <v>3000000</v>
      </c>
      <c r="G423" s="102" t="s">
        <v>1936</v>
      </c>
      <c r="H423" s="102">
        <v>1199008866</v>
      </c>
      <c r="I423" s="103" t="s">
        <v>2085</v>
      </c>
      <c r="J423" s="143"/>
    </row>
    <row r="424" spans="1:10" s="1" customFormat="1" ht="45" customHeight="1">
      <c r="A424" s="307">
        <f t="shared" si="20"/>
        <v>385</v>
      </c>
      <c r="B424" s="158" t="s">
        <v>666</v>
      </c>
      <c r="C424" s="139" t="s">
        <v>1884</v>
      </c>
      <c r="D424" s="158" t="s">
        <v>234</v>
      </c>
      <c r="E424" s="484">
        <v>27</v>
      </c>
      <c r="F424" s="164">
        <v>3000000</v>
      </c>
      <c r="G424" s="158" t="s">
        <v>1885</v>
      </c>
      <c r="H424" s="153" t="s">
        <v>1886</v>
      </c>
      <c r="I424" s="139" t="s">
        <v>1887</v>
      </c>
      <c r="J424" s="143"/>
    </row>
    <row r="425" spans="1:10" s="1" customFormat="1" ht="45" customHeight="1">
      <c r="A425" s="307">
        <f t="shared" si="20"/>
        <v>386</v>
      </c>
      <c r="B425" s="158" t="s">
        <v>199</v>
      </c>
      <c r="C425" s="139" t="s">
        <v>2141</v>
      </c>
      <c r="D425" s="158" t="s">
        <v>2142</v>
      </c>
      <c r="E425" s="485">
        <v>29.25</v>
      </c>
      <c r="F425" s="164">
        <v>3000000</v>
      </c>
      <c r="G425" s="158" t="s">
        <v>2143</v>
      </c>
      <c r="H425" s="139" t="s">
        <v>2144</v>
      </c>
      <c r="I425" s="103"/>
      <c r="J425" s="143"/>
    </row>
    <row r="426" spans="1:10" s="1" customFormat="1" ht="45" customHeight="1">
      <c r="A426" s="307">
        <f t="shared" si="20"/>
        <v>387</v>
      </c>
      <c r="B426" s="158" t="s">
        <v>2145</v>
      </c>
      <c r="C426" s="139" t="s">
        <v>2146</v>
      </c>
      <c r="D426" s="158" t="s">
        <v>2147</v>
      </c>
      <c r="E426" s="485">
        <v>28</v>
      </c>
      <c r="F426" s="164">
        <v>3000000</v>
      </c>
      <c r="G426" s="158" t="s">
        <v>2143</v>
      </c>
      <c r="H426" s="139" t="s">
        <v>2148</v>
      </c>
      <c r="I426" s="103"/>
      <c r="J426" s="143"/>
    </row>
    <row r="427" spans="1:10" s="1" customFormat="1" ht="45" customHeight="1">
      <c r="A427" s="307">
        <f t="shared" si="20"/>
        <v>388</v>
      </c>
      <c r="B427" s="158" t="s">
        <v>2153</v>
      </c>
      <c r="C427" s="139" t="s">
        <v>2154</v>
      </c>
      <c r="D427" s="158" t="s">
        <v>2155</v>
      </c>
      <c r="E427" s="485">
        <v>26</v>
      </c>
      <c r="F427" s="164">
        <v>3000000</v>
      </c>
      <c r="G427" s="158" t="s">
        <v>2156</v>
      </c>
      <c r="H427" s="139" t="s">
        <v>2157</v>
      </c>
      <c r="I427" s="103"/>
      <c r="J427" s="143"/>
    </row>
    <row r="428" spans="1:10" s="1" customFormat="1" ht="45" customHeight="1">
      <c r="A428" s="307">
        <f t="shared" si="20"/>
        <v>389</v>
      </c>
      <c r="B428" s="158" t="s">
        <v>2293</v>
      </c>
      <c r="C428" s="308" t="s">
        <v>2294</v>
      </c>
      <c r="D428" s="158" t="s">
        <v>260</v>
      </c>
      <c r="E428" s="158"/>
      <c r="F428" s="164">
        <v>3000000</v>
      </c>
      <c r="G428" s="158" t="s">
        <v>2295</v>
      </c>
      <c r="H428" s="153" t="s">
        <v>2296</v>
      </c>
      <c r="I428" s="307"/>
      <c r="J428" s="143"/>
    </row>
    <row r="429" spans="1:10" s="1" customFormat="1" ht="45" customHeight="1">
      <c r="A429" s="307">
        <f t="shared" si="20"/>
        <v>390</v>
      </c>
      <c r="B429" s="158" t="s">
        <v>2235</v>
      </c>
      <c r="C429" s="139" t="s">
        <v>2297</v>
      </c>
      <c r="D429" s="158" t="s">
        <v>2298</v>
      </c>
      <c r="E429" s="158">
        <v>28.75</v>
      </c>
      <c r="F429" s="164">
        <v>3000000</v>
      </c>
      <c r="G429" s="158" t="s">
        <v>2295</v>
      </c>
      <c r="H429" s="153" t="s">
        <v>2299</v>
      </c>
      <c r="I429" s="103"/>
      <c r="J429" s="143"/>
    </row>
    <row r="430" spans="1:10" s="1" customFormat="1" ht="45" customHeight="1">
      <c r="A430" s="307">
        <f t="shared" si="20"/>
        <v>391</v>
      </c>
      <c r="B430" s="158" t="s">
        <v>2300</v>
      </c>
      <c r="C430" s="139" t="s">
        <v>2301</v>
      </c>
      <c r="D430" s="158" t="s">
        <v>2302</v>
      </c>
      <c r="E430" s="484">
        <v>28.3</v>
      </c>
      <c r="F430" s="164">
        <v>3000000</v>
      </c>
      <c r="G430" s="158" t="s">
        <v>2303</v>
      </c>
      <c r="H430" s="153" t="s">
        <v>2304</v>
      </c>
      <c r="I430" s="103"/>
      <c r="J430" s="143"/>
    </row>
    <row r="431" spans="1:10" s="1" customFormat="1" ht="45" customHeight="1">
      <c r="A431" s="307">
        <f t="shared" si="20"/>
        <v>392</v>
      </c>
      <c r="B431" s="158" t="s">
        <v>1847</v>
      </c>
      <c r="C431" s="154" t="s">
        <v>2322</v>
      </c>
      <c r="D431" s="158" t="s">
        <v>625</v>
      </c>
      <c r="E431" s="486">
        <v>27.5</v>
      </c>
      <c r="F431" s="211">
        <v>3000000</v>
      </c>
      <c r="G431" s="158" t="s">
        <v>2323</v>
      </c>
      <c r="H431" s="139"/>
      <c r="I431" s="103"/>
      <c r="J431" s="143"/>
    </row>
    <row r="432" spans="1:10" s="1" customFormat="1" ht="45" customHeight="1">
      <c r="A432" s="307">
        <f t="shared" si="20"/>
        <v>393</v>
      </c>
      <c r="B432" s="158" t="s">
        <v>2324</v>
      </c>
      <c r="C432" s="154" t="s">
        <v>2325</v>
      </c>
      <c r="D432" s="158" t="s">
        <v>2326</v>
      </c>
      <c r="E432" s="486">
        <f>8.8+8.5+9.8</f>
        <v>27.1</v>
      </c>
      <c r="F432" s="211">
        <v>3000000</v>
      </c>
      <c r="G432" s="158" t="s">
        <v>2323</v>
      </c>
      <c r="H432" s="139"/>
      <c r="I432" s="103"/>
      <c r="J432" s="143"/>
    </row>
    <row r="433" spans="1:10" s="1" customFormat="1" ht="45" customHeight="1">
      <c r="A433" s="307">
        <f t="shared" si="20"/>
        <v>394</v>
      </c>
      <c r="B433" s="158" t="s">
        <v>2327</v>
      </c>
      <c r="C433" s="154" t="s">
        <v>2328</v>
      </c>
      <c r="D433" s="158" t="s">
        <v>2329</v>
      </c>
      <c r="E433" s="486">
        <f>8.6+8.75+9</f>
        <v>26.35</v>
      </c>
      <c r="F433" s="211">
        <v>3000000</v>
      </c>
      <c r="G433" s="158" t="s">
        <v>2323</v>
      </c>
      <c r="H433" s="139"/>
      <c r="I433" s="103"/>
      <c r="J433" s="143"/>
    </row>
    <row r="434" spans="1:10" s="1" customFormat="1" ht="45" customHeight="1">
      <c r="A434" s="307">
        <f t="shared" si="20"/>
        <v>395</v>
      </c>
      <c r="B434" s="309" t="s">
        <v>2346</v>
      </c>
      <c r="C434" s="155" t="s">
        <v>2347</v>
      </c>
      <c r="D434" s="158" t="s">
        <v>168</v>
      </c>
      <c r="E434" s="166">
        <v>26</v>
      </c>
      <c r="F434" s="464">
        <v>3000000</v>
      </c>
      <c r="G434" s="158" t="s">
        <v>2348</v>
      </c>
      <c r="H434" s="169"/>
      <c r="I434" s="155"/>
      <c r="J434" s="143"/>
    </row>
    <row r="435" spans="1:10" s="1" customFormat="1" ht="45" customHeight="1">
      <c r="A435" s="307">
        <f t="shared" si="20"/>
        <v>396</v>
      </c>
      <c r="B435" s="166" t="s">
        <v>2395</v>
      </c>
      <c r="C435" s="183" t="s">
        <v>2396</v>
      </c>
      <c r="D435" s="158" t="s">
        <v>1814</v>
      </c>
      <c r="E435" s="479">
        <v>27</v>
      </c>
      <c r="F435" s="464">
        <v>3000000</v>
      </c>
      <c r="G435" s="158" t="s">
        <v>2397</v>
      </c>
      <c r="H435" s="183" t="s">
        <v>2398</v>
      </c>
      <c r="I435" s="169"/>
      <c r="J435" s="143"/>
    </row>
    <row r="436" spans="1:10" s="1" customFormat="1" ht="45" customHeight="1">
      <c r="A436" s="307">
        <f t="shared" si="20"/>
        <v>397</v>
      </c>
      <c r="B436" s="166" t="s">
        <v>2417</v>
      </c>
      <c r="C436" s="183" t="s">
        <v>2418</v>
      </c>
      <c r="D436" s="158" t="s">
        <v>42</v>
      </c>
      <c r="E436" s="479">
        <v>26.35</v>
      </c>
      <c r="F436" s="464">
        <v>3000000</v>
      </c>
      <c r="G436" s="158" t="s">
        <v>2414</v>
      </c>
      <c r="H436" s="183" t="s">
        <v>2419</v>
      </c>
      <c r="I436" s="169"/>
      <c r="J436" s="143"/>
    </row>
    <row r="437" spans="1:10" s="1" customFormat="1" ht="45" customHeight="1">
      <c r="A437" s="307">
        <f t="shared" si="20"/>
        <v>398</v>
      </c>
      <c r="B437" s="102" t="s">
        <v>1952</v>
      </c>
      <c r="C437" s="103" t="s">
        <v>1953</v>
      </c>
      <c r="D437" s="102" t="s">
        <v>1954</v>
      </c>
      <c r="E437" s="152">
        <v>25.8</v>
      </c>
      <c r="F437" s="156">
        <v>2000000</v>
      </c>
      <c r="G437" s="102" t="s">
        <v>1955</v>
      </c>
      <c r="H437" s="102">
        <v>1099021144</v>
      </c>
      <c r="I437" s="103" t="s">
        <v>1956</v>
      </c>
      <c r="J437" s="143"/>
    </row>
    <row r="438" spans="1:10" s="1" customFormat="1" ht="45" customHeight="1">
      <c r="A438" s="307">
        <f t="shared" si="20"/>
        <v>399</v>
      </c>
      <c r="B438" s="102" t="s">
        <v>1957</v>
      </c>
      <c r="C438" s="103" t="s">
        <v>1958</v>
      </c>
      <c r="D438" s="102" t="s">
        <v>1954</v>
      </c>
      <c r="E438" s="152">
        <v>25.75</v>
      </c>
      <c r="F438" s="156">
        <v>2000000</v>
      </c>
      <c r="G438" s="102" t="s">
        <v>1959</v>
      </c>
      <c r="H438" s="102">
        <v>1099008093</v>
      </c>
      <c r="I438" s="103" t="s">
        <v>1960</v>
      </c>
      <c r="J438" s="143"/>
    </row>
    <row r="439" spans="1:10" s="1" customFormat="1" ht="45" customHeight="1">
      <c r="A439" s="307">
        <f t="shared" si="20"/>
        <v>400</v>
      </c>
      <c r="B439" s="102" t="s">
        <v>1964</v>
      </c>
      <c r="C439" s="103" t="s">
        <v>1965</v>
      </c>
      <c r="D439" s="102" t="s">
        <v>1966</v>
      </c>
      <c r="E439" s="152">
        <v>25.5</v>
      </c>
      <c r="F439" s="156">
        <v>2000000</v>
      </c>
      <c r="G439" s="102" t="s">
        <v>1967</v>
      </c>
      <c r="H439" s="102">
        <v>225594767</v>
      </c>
      <c r="I439" s="103" t="s">
        <v>1968</v>
      </c>
      <c r="J439" s="143"/>
    </row>
    <row r="440" spans="1:10" s="1" customFormat="1" ht="45" customHeight="1">
      <c r="A440" s="307">
        <f t="shared" si="20"/>
        <v>401</v>
      </c>
      <c r="B440" s="102" t="s">
        <v>1969</v>
      </c>
      <c r="C440" s="103" t="s">
        <v>1970</v>
      </c>
      <c r="D440" s="102" t="s">
        <v>1971</v>
      </c>
      <c r="E440" s="152">
        <v>24.4</v>
      </c>
      <c r="F440" s="156">
        <v>2000000</v>
      </c>
      <c r="G440" s="102" t="s">
        <v>1936</v>
      </c>
      <c r="H440" s="102">
        <v>1199013529</v>
      </c>
      <c r="I440" s="103" t="s">
        <v>1972</v>
      </c>
      <c r="J440" s="143"/>
    </row>
    <row r="441" spans="1:10" s="1" customFormat="1" ht="45" customHeight="1">
      <c r="A441" s="307">
        <f t="shared" si="20"/>
        <v>402</v>
      </c>
      <c r="B441" s="102" t="s">
        <v>1973</v>
      </c>
      <c r="C441" s="103" t="s">
        <v>1974</v>
      </c>
      <c r="D441" s="102" t="s">
        <v>586</v>
      </c>
      <c r="E441" s="152">
        <v>24.2</v>
      </c>
      <c r="F441" s="156">
        <v>2000000</v>
      </c>
      <c r="G441" s="102" t="s">
        <v>1975</v>
      </c>
      <c r="H441" s="102">
        <v>1199020035</v>
      </c>
      <c r="I441" s="103" t="s">
        <v>1976</v>
      </c>
      <c r="J441" s="143"/>
    </row>
    <row r="442" spans="1:10" s="1" customFormat="1" ht="45" customHeight="1">
      <c r="A442" s="307">
        <f t="shared" si="20"/>
        <v>403</v>
      </c>
      <c r="B442" s="102" t="s">
        <v>1977</v>
      </c>
      <c r="C442" s="103" t="s">
        <v>1978</v>
      </c>
      <c r="D442" s="102" t="s">
        <v>1979</v>
      </c>
      <c r="E442" s="152">
        <v>23.9</v>
      </c>
      <c r="F442" s="156">
        <v>2000000</v>
      </c>
      <c r="G442" s="102" t="s">
        <v>1980</v>
      </c>
      <c r="H442" s="102">
        <v>1099013538</v>
      </c>
      <c r="I442" s="103" t="s">
        <v>1981</v>
      </c>
      <c r="J442" s="143"/>
    </row>
    <row r="443" spans="1:10" s="1" customFormat="1" ht="45" customHeight="1">
      <c r="A443" s="307">
        <f t="shared" si="20"/>
        <v>404</v>
      </c>
      <c r="B443" s="102" t="s">
        <v>1982</v>
      </c>
      <c r="C443" s="103" t="s">
        <v>1983</v>
      </c>
      <c r="D443" s="102" t="s">
        <v>1984</v>
      </c>
      <c r="E443" s="152">
        <v>23.7</v>
      </c>
      <c r="F443" s="156">
        <v>2000000</v>
      </c>
      <c r="G443" s="102" t="s">
        <v>1936</v>
      </c>
      <c r="H443" s="102">
        <v>1199007262</v>
      </c>
      <c r="I443" s="103" t="s">
        <v>1985</v>
      </c>
      <c r="J443" s="143"/>
    </row>
    <row r="444" spans="1:10" s="1" customFormat="1" ht="45" customHeight="1">
      <c r="A444" s="307">
        <f t="shared" si="20"/>
        <v>405</v>
      </c>
      <c r="B444" s="102" t="s">
        <v>1987</v>
      </c>
      <c r="C444" s="103" t="s">
        <v>1988</v>
      </c>
      <c r="D444" s="102" t="s">
        <v>1989</v>
      </c>
      <c r="E444" s="152">
        <v>23</v>
      </c>
      <c r="F444" s="156">
        <v>2000000</v>
      </c>
      <c r="G444" s="102" t="s">
        <v>1990</v>
      </c>
      <c r="H444" s="102">
        <v>1099005518</v>
      </c>
      <c r="I444" s="103" t="s">
        <v>1991</v>
      </c>
      <c r="J444" s="143"/>
    </row>
    <row r="445" spans="1:10" s="1" customFormat="1" ht="45" customHeight="1">
      <c r="A445" s="307">
        <f t="shared" si="20"/>
        <v>406</v>
      </c>
      <c r="B445" s="102" t="s">
        <v>1992</v>
      </c>
      <c r="C445" s="103" t="s">
        <v>1993</v>
      </c>
      <c r="D445" s="102" t="s">
        <v>1994</v>
      </c>
      <c r="E445" s="152">
        <v>22.75</v>
      </c>
      <c r="F445" s="156">
        <v>2000000</v>
      </c>
      <c r="G445" s="102" t="s">
        <v>1945</v>
      </c>
      <c r="H445" s="102">
        <v>1199005740</v>
      </c>
      <c r="I445" s="103" t="s">
        <v>1995</v>
      </c>
      <c r="J445" s="143"/>
    </row>
    <row r="446" spans="1:10" s="1" customFormat="1" ht="45" customHeight="1">
      <c r="A446" s="307">
        <f t="shared" si="20"/>
        <v>407</v>
      </c>
      <c r="B446" s="102" t="s">
        <v>1154</v>
      </c>
      <c r="C446" s="103" t="s">
        <v>1996</v>
      </c>
      <c r="D446" s="102" t="s">
        <v>1824</v>
      </c>
      <c r="E446" s="152">
        <v>22.3</v>
      </c>
      <c r="F446" s="156">
        <v>2000000</v>
      </c>
      <c r="G446" s="102" t="s">
        <v>1997</v>
      </c>
      <c r="H446" s="102">
        <v>119901891</v>
      </c>
      <c r="I446" s="103" t="s">
        <v>1998</v>
      </c>
      <c r="J446" s="143"/>
    </row>
    <row r="447" spans="1:10" s="1" customFormat="1" ht="45" customHeight="1">
      <c r="A447" s="307">
        <f t="shared" si="20"/>
        <v>408</v>
      </c>
      <c r="B447" s="102" t="s">
        <v>1196</v>
      </c>
      <c r="C447" s="103" t="s">
        <v>1999</v>
      </c>
      <c r="D447" s="102" t="s">
        <v>415</v>
      </c>
      <c r="E447" s="152">
        <v>22.05</v>
      </c>
      <c r="F447" s="156">
        <v>2000000</v>
      </c>
      <c r="G447" s="102" t="s">
        <v>1990</v>
      </c>
      <c r="H447" s="102">
        <v>1199005970</v>
      </c>
      <c r="I447" s="103" t="s">
        <v>2000</v>
      </c>
      <c r="J447" s="143"/>
    </row>
    <row r="448" spans="1:10" s="1" customFormat="1" ht="45" customHeight="1">
      <c r="A448" s="307">
        <f t="shared" si="20"/>
        <v>409</v>
      </c>
      <c r="B448" s="102" t="s">
        <v>2001</v>
      </c>
      <c r="C448" s="103" t="s">
        <v>2002</v>
      </c>
      <c r="D448" s="102" t="s">
        <v>2003</v>
      </c>
      <c r="E448" s="152">
        <v>21.85</v>
      </c>
      <c r="F448" s="156">
        <v>2000000</v>
      </c>
      <c r="G448" s="102" t="s">
        <v>1936</v>
      </c>
      <c r="H448" s="102">
        <v>1199005686</v>
      </c>
      <c r="I448" s="103" t="s">
        <v>2004</v>
      </c>
      <c r="J448" s="143"/>
    </row>
    <row r="449" spans="1:10" s="1" customFormat="1" ht="45" customHeight="1">
      <c r="A449" s="307">
        <f t="shared" si="20"/>
        <v>410</v>
      </c>
      <c r="B449" s="102" t="s">
        <v>34</v>
      </c>
      <c r="C449" s="103" t="s">
        <v>2005</v>
      </c>
      <c r="D449" s="102" t="s">
        <v>2006</v>
      </c>
      <c r="E449" s="152">
        <v>21.75</v>
      </c>
      <c r="F449" s="156">
        <v>2000000</v>
      </c>
      <c r="G449" s="102" t="s">
        <v>1955</v>
      </c>
      <c r="H449" s="102">
        <v>1199005720</v>
      </c>
      <c r="I449" s="103" t="s">
        <v>1981</v>
      </c>
      <c r="J449" s="143"/>
    </row>
    <row r="450" spans="1:10" s="1" customFormat="1" ht="45" customHeight="1">
      <c r="A450" s="307">
        <f t="shared" si="20"/>
        <v>411</v>
      </c>
      <c r="B450" s="102" t="s">
        <v>2007</v>
      </c>
      <c r="C450" s="103" t="s">
        <v>2008</v>
      </c>
      <c r="D450" s="102" t="s">
        <v>2009</v>
      </c>
      <c r="E450" s="152">
        <v>21.5</v>
      </c>
      <c r="F450" s="156">
        <v>2000000</v>
      </c>
      <c r="G450" s="102" t="s">
        <v>1936</v>
      </c>
      <c r="H450" s="102">
        <v>1199005712</v>
      </c>
      <c r="I450" s="103" t="s">
        <v>2010</v>
      </c>
      <c r="J450" s="143"/>
    </row>
    <row r="451" spans="1:10" s="1" customFormat="1" ht="45" customHeight="1">
      <c r="A451" s="307">
        <f t="shared" si="20"/>
        <v>412</v>
      </c>
      <c r="B451" s="102" t="s">
        <v>2011</v>
      </c>
      <c r="C451" s="103" t="s">
        <v>2012</v>
      </c>
      <c r="D451" s="102" t="s">
        <v>2013</v>
      </c>
      <c r="E451" s="152">
        <v>21.5</v>
      </c>
      <c r="F451" s="156">
        <v>2000000</v>
      </c>
      <c r="G451" s="102" t="s">
        <v>1936</v>
      </c>
      <c r="H451" s="102">
        <v>1099005701</v>
      </c>
      <c r="I451" s="103" t="s">
        <v>2014</v>
      </c>
      <c r="J451" s="143"/>
    </row>
    <row r="452" spans="1:10" s="1" customFormat="1" ht="45" customHeight="1">
      <c r="A452" s="307">
        <f t="shared" si="20"/>
        <v>413</v>
      </c>
      <c r="B452" s="102" t="s">
        <v>2015</v>
      </c>
      <c r="C452" s="103" t="s">
        <v>2016</v>
      </c>
      <c r="D452" s="102" t="s">
        <v>2017</v>
      </c>
      <c r="E452" s="152">
        <v>21.5</v>
      </c>
      <c r="F452" s="156">
        <v>2000000</v>
      </c>
      <c r="G452" s="102" t="s">
        <v>1936</v>
      </c>
      <c r="H452" s="102">
        <v>1199005755</v>
      </c>
      <c r="I452" s="103" t="s">
        <v>2018</v>
      </c>
      <c r="J452" s="143"/>
    </row>
    <row r="453" spans="1:10" s="1" customFormat="1" ht="45" customHeight="1">
      <c r="A453" s="307">
        <f t="shared" si="20"/>
        <v>414</v>
      </c>
      <c r="B453" s="102" t="s">
        <v>216</v>
      </c>
      <c r="C453" s="103" t="s">
        <v>2019</v>
      </c>
      <c r="D453" s="102" t="s">
        <v>2020</v>
      </c>
      <c r="E453" s="152">
        <v>21</v>
      </c>
      <c r="F453" s="156">
        <v>2000000</v>
      </c>
      <c r="G453" s="102" t="s">
        <v>2021</v>
      </c>
      <c r="H453" s="102">
        <v>1199013527</v>
      </c>
      <c r="I453" s="103" t="s">
        <v>2022</v>
      </c>
      <c r="J453" s="143"/>
    </row>
    <row r="454" spans="1:10" s="1" customFormat="1" ht="45" customHeight="1">
      <c r="A454" s="307">
        <f t="shared" si="20"/>
        <v>415</v>
      </c>
      <c r="B454" s="102" t="s">
        <v>350</v>
      </c>
      <c r="C454" s="103" t="s">
        <v>2023</v>
      </c>
      <c r="D454" s="102" t="s">
        <v>2024</v>
      </c>
      <c r="E454" s="152">
        <v>22.76</v>
      </c>
      <c r="F454" s="156">
        <v>2000000</v>
      </c>
      <c r="G454" s="102" t="s">
        <v>2025</v>
      </c>
      <c r="H454" s="102">
        <v>17543051</v>
      </c>
      <c r="I454" s="103" t="s">
        <v>2026</v>
      </c>
      <c r="J454" s="143"/>
    </row>
    <row r="455" spans="1:10" s="1" customFormat="1" ht="45" customHeight="1">
      <c r="A455" s="307">
        <f t="shared" si="20"/>
        <v>416</v>
      </c>
      <c r="B455" s="166" t="s">
        <v>2093</v>
      </c>
      <c r="C455" s="169">
        <v>1014870</v>
      </c>
      <c r="D455" s="158" t="s">
        <v>2094</v>
      </c>
      <c r="E455" s="166" t="s">
        <v>2095</v>
      </c>
      <c r="F455" s="156">
        <v>2000000</v>
      </c>
      <c r="G455" s="158" t="s">
        <v>2096</v>
      </c>
      <c r="H455" s="169"/>
      <c r="I455" s="169"/>
      <c r="J455" s="143"/>
    </row>
    <row r="456" spans="1:10" s="1" customFormat="1" ht="45" customHeight="1">
      <c r="A456" s="307">
        <f t="shared" si="20"/>
        <v>417</v>
      </c>
      <c r="B456" s="166" t="s">
        <v>598</v>
      </c>
      <c r="C456" s="169">
        <v>1059658</v>
      </c>
      <c r="D456" s="158" t="s">
        <v>2097</v>
      </c>
      <c r="E456" s="166">
        <v>24.25</v>
      </c>
      <c r="F456" s="156">
        <v>2000000</v>
      </c>
      <c r="G456" s="158" t="s">
        <v>2098</v>
      </c>
      <c r="H456" s="169">
        <v>17523658</v>
      </c>
      <c r="I456" s="155"/>
      <c r="J456" s="143"/>
    </row>
    <row r="457" spans="1:10" s="1" customFormat="1" ht="45" customHeight="1">
      <c r="A457" s="307">
        <f t="shared" si="20"/>
        <v>418</v>
      </c>
      <c r="B457" s="166" t="s">
        <v>2099</v>
      </c>
      <c r="C457" s="169">
        <v>1060810</v>
      </c>
      <c r="D457" s="158" t="s">
        <v>325</v>
      </c>
      <c r="E457" s="166">
        <v>24</v>
      </c>
      <c r="F457" s="156">
        <v>2000000</v>
      </c>
      <c r="G457" s="158" t="s">
        <v>2100</v>
      </c>
      <c r="H457" s="169">
        <v>1099009411</v>
      </c>
      <c r="I457" s="169"/>
      <c r="J457" s="143"/>
    </row>
    <row r="458" spans="1:10" s="1" customFormat="1" ht="45" customHeight="1">
      <c r="A458" s="307">
        <f t="shared" si="20"/>
        <v>419</v>
      </c>
      <c r="B458" s="166" t="s">
        <v>821</v>
      </c>
      <c r="C458" s="169">
        <v>17031701</v>
      </c>
      <c r="D458" s="158" t="s">
        <v>2101</v>
      </c>
      <c r="E458" s="166">
        <v>24</v>
      </c>
      <c r="F458" s="156">
        <v>2000000</v>
      </c>
      <c r="G458" s="158" t="s">
        <v>2102</v>
      </c>
      <c r="H458" s="169">
        <v>17530265</v>
      </c>
      <c r="I458" s="169"/>
      <c r="J458" s="143"/>
    </row>
    <row r="459" spans="1:10" s="1" customFormat="1" ht="45" customHeight="1">
      <c r="A459" s="307">
        <f t="shared" si="20"/>
        <v>420</v>
      </c>
      <c r="B459" s="166" t="s">
        <v>2103</v>
      </c>
      <c r="C459" s="182">
        <v>1059472</v>
      </c>
      <c r="D459" s="158" t="s">
        <v>2104</v>
      </c>
      <c r="E459" s="166">
        <v>23</v>
      </c>
      <c r="F459" s="156">
        <v>2000000</v>
      </c>
      <c r="G459" s="158" t="s">
        <v>2105</v>
      </c>
      <c r="H459" s="169">
        <v>17544173</v>
      </c>
      <c r="I459" s="155"/>
      <c r="J459" s="143"/>
    </row>
    <row r="460" spans="1:10" s="1" customFormat="1" ht="45" customHeight="1">
      <c r="A460" s="307">
        <f t="shared" si="20"/>
        <v>421</v>
      </c>
      <c r="B460" s="166" t="s">
        <v>598</v>
      </c>
      <c r="C460" s="169">
        <v>1060166</v>
      </c>
      <c r="D460" s="158" t="s">
        <v>2106</v>
      </c>
      <c r="E460" s="166">
        <v>22.75</v>
      </c>
      <c r="F460" s="156">
        <v>2000000</v>
      </c>
      <c r="G460" s="158" t="s">
        <v>2107</v>
      </c>
      <c r="H460" s="169">
        <v>1199018141</v>
      </c>
      <c r="I460" s="155"/>
      <c r="J460" s="143"/>
    </row>
    <row r="461" spans="1:10" s="1" customFormat="1" ht="45" customHeight="1">
      <c r="A461" s="307">
        <f t="shared" si="20"/>
        <v>422</v>
      </c>
      <c r="B461" s="166" t="s">
        <v>2108</v>
      </c>
      <c r="C461" s="169">
        <v>1060120</v>
      </c>
      <c r="D461" s="158" t="s">
        <v>2109</v>
      </c>
      <c r="E461" s="166">
        <v>22</v>
      </c>
      <c r="F461" s="156">
        <v>2000000</v>
      </c>
      <c r="G461" s="158" t="s">
        <v>2100</v>
      </c>
      <c r="H461" s="169">
        <v>1099014937</v>
      </c>
      <c r="I461" s="169"/>
      <c r="J461" s="143"/>
    </row>
    <row r="462" spans="1:10" s="1" customFormat="1" ht="45" customHeight="1">
      <c r="A462" s="307">
        <f t="shared" si="20"/>
        <v>423</v>
      </c>
      <c r="B462" s="166" t="s">
        <v>2110</v>
      </c>
      <c r="C462" s="310">
        <v>143473488860</v>
      </c>
      <c r="D462" s="158" t="s">
        <v>2111</v>
      </c>
      <c r="E462" s="166">
        <v>22</v>
      </c>
      <c r="F462" s="156">
        <v>2000000</v>
      </c>
      <c r="G462" s="158" t="s">
        <v>2112</v>
      </c>
      <c r="H462" s="169">
        <v>25867444</v>
      </c>
      <c r="I462" s="155"/>
      <c r="J462" s="143"/>
    </row>
    <row r="463" spans="1:10" s="1" customFormat="1" ht="45" customHeight="1">
      <c r="A463" s="307">
        <f t="shared" si="20"/>
        <v>424</v>
      </c>
      <c r="B463" s="166" t="s">
        <v>2113</v>
      </c>
      <c r="C463" s="169">
        <v>1060158</v>
      </c>
      <c r="D463" s="158" t="s">
        <v>60</v>
      </c>
      <c r="E463" s="166">
        <v>21.25</v>
      </c>
      <c r="F463" s="156">
        <v>2000000</v>
      </c>
      <c r="G463" s="158" t="s">
        <v>2098</v>
      </c>
      <c r="H463" s="169">
        <v>17523649</v>
      </c>
      <c r="I463" s="155"/>
      <c r="J463" s="143"/>
    </row>
    <row r="464" spans="1:10" s="1" customFormat="1" ht="45" customHeight="1">
      <c r="A464" s="307">
        <f t="shared" si="20"/>
        <v>425</v>
      </c>
      <c r="B464" s="166" t="s">
        <v>2114</v>
      </c>
      <c r="C464" s="169">
        <v>48016187</v>
      </c>
      <c r="D464" s="158" t="s">
        <v>2111</v>
      </c>
      <c r="E464" s="166">
        <v>21.25</v>
      </c>
      <c r="F464" s="156">
        <v>2000000</v>
      </c>
      <c r="G464" s="158" t="s">
        <v>2115</v>
      </c>
      <c r="H464" s="169">
        <v>272679496</v>
      </c>
      <c r="I464" s="155"/>
      <c r="J464" s="143"/>
    </row>
    <row r="465" spans="1:10" s="1" customFormat="1" ht="45" customHeight="1">
      <c r="A465" s="307">
        <f t="shared" si="20"/>
        <v>426</v>
      </c>
      <c r="B465" s="166" t="s">
        <v>2116</v>
      </c>
      <c r="C465" s="169">
        <v>1060111</v>
      </c>
      <c r="D465" s="158" t="s">
        <v>2117</v>
      </c>
      <c r="E465" s="166">
        <v>21</v>
      </c>
      <c r="F465" s="156">
        <v>2000000</v>
      </c>
      <c r="G465" s="158" t="s">
        <v>2118</v>
      </c>
      <c r="H465" s="169">
        <v>11199014087</v>
      </c>
      <c r="I465" s="169"/>
      <c r="J465" s="143"/>
    </row>
    <row r="466" spans="1:10" s="1" customFormat="1" ht="45" customHeight="1">
      <c r="A466" s="307">
        <f t="shared" si="20"/>
        <v>427</v>
      </c>
      <c r="B466" s="166" t="s">
        <v>2120</v>
      </c>
      <c r="C466" s="169">
        <v>1060216</v>
      </c>
      <c r="D466" s="158" t="s">
        <v>2121</v>
      </c>
      <c r="E466" s="166">
        <v>21</v>
      </c>
      <c r="F466" s="156">
        <v>2000000</v>
      </c>
      <c r="G466" s="158" t="s">
        <v>2122</v>
      </c>
      <c r="H466" s="169">
        <v>17523510</v>
      </c>
      <c r="I466" s="169"/>
      <c r="J466" s="143"/>
    </row>
    <row r="467" spans="1:10" s="1" customFormat="1" ht="45" customHeight="1">
      <c r="A467" s="307">
        <f t="shared" si="20"/>
        <v>428</v>
      </c>
      <c r="B467" s="158" t="s">
        <v>1888</v>
      </c>
      <c r="C467" s="139" t="s">
        <v>1889</v>
      </c>
      <c r="D467" s="158" t="s">
        <v>1890</v>
      </c>
      <c r="E467" s="484">
        <v>21</v>
      </c>
      <c r="F467" s="164">
        <v>2000000</v>
      </c>
      <c r="G467" s="158" t="s">
        <v>1891</v>
      </c>
      <c r="H467" s="153" t="s">
        <v>1892</v>
      </c>
      <c r="I467" s="139" t="s">
        <v>1893</v>
      </c>
      <c r="J467" s="143"/>
    </row>
    <row r="468" spans="1:10" s="1" customFormat="1" ht="45" customHeight="1">
      <c r="A468" s="307">
        <f t="shared" si="20"/>
        <v>429</v>
      </c>
      <c r="B468" s="158" t="s">
        <v>1894</v>
      </c>
      <c r="C468" s="139" t="s">
        <v>1895</v>
      </c>
      <c r="D468" s="158" t="s">
        <v>1896</v>
      </c>
      <c r="E468" s="158">
        <v>21.15</v>
      </c>
      <c r="F468" s="164">
        <v>2000000</v>
      </c>
      <c r="G468" s="158" t="s">
        <v>1897</v>
      </c>
      <c r="H468" s="153" t="s">
        <v>1898</v>
      </c>
      <c r="I468" s="139" t="s">
        <v>1899</v>
      </c>
      <c r="J468" s="143"/>
    </row>
    <row r="469" spans="1:10" s="1" customFormat="1" ht="45" customHeight="1">
      <c r="A469" s="307">
        <f t="shared" si="20"/>
        <v>430</v>
      </c>
      <c r="B469" s="102" t="s">
        <v>1924</v>
      </c>
      <c r="C469" s="220">
        <v>1032545</v>
      </c>
      <c r="D469" s="102" t="s">
        <v>786</v>
      </c>
      <c r="E469" s="100">
        <v>25.5</v>
      </c>
      <c r="F469" s="211">
        <v>2000000</v>
      </c>
      <c r="G469" s="102" t="s">
        <v>1923</v>
      </c>
      <c r="H469" s="157">
        <v>1099005971</v>
      </c>
      <c r="I469" s="220">
        <v>1667484265</v>
      </c>
      <c r="J469" s="143"/>
    </row>
    <row r="470" spans="1:10" s="1" customFormat="1" ht="45" customHeight="1">
      <c r="A470" s="307">
        <f t="shared" si="20"/>
        <v>431</v>
      </c>
      <c r="B470" s="102" t="s">
        <v>1186</v>
      </c>
      <c r="C470" s="220">
        <v>1024400</v>
      </c>
      <c r="D470" s="102" t="s">
        <v>1925</v>
      </c>
      <c r="E470" s="101" t="s">
        <v>1926</v>
      </c>
      <c r="F470" s="211">
        <v>2000000</v>
      </c>
      <c r="G470" s="102" t="s">
        <v>1927</v>
      </c>
      <c r="H470" s="157"/>
      <c r="I470" s="220"/>
      <c r="J470" s="143"/>
    </row>
    <row r="471" spans="1:10" s="1" customFormat="1" ht="45" customHeight="1">
      <c r="A471" s="307">
        <f t="shared" si="20"/>
        <v>432</v>
      </c>
      <c r="B471" s="166" t="s">
        <v>1525</v>
      </c>
      <c r="C471" s="169">
        <v>105981</v>
      </c>
      <c r="D471" s="158" t="s">
        <v>1793</v>
      </c>
      <c r="E471" s="166">
        <f>8.2+8.5+7.8</f>
        <v>24.5</v>
      </c>
      <c r="F471" s="464">
        <v>2000000</v>
      </c>
      <c r="G471" s="158" t="s">
        <v>2092</v>
      </c>
      <c r="H471" s="169">
        <v>17506450</v>
      </c>
      <c r="I471" s="169"/>
      <c r="J471" s="143"/>
    </row>
    <row r="472" spans="1:10" s="1" customFormat="1" ht="45" customHeight="1">
      <c r="A472" s="307">
        <f t="shared" si="20"/>
        <v>433</v>
      </c>
      <c r="B472" s="312" t="s">
        <v>774</v>
      </c>
      <c r="C472" s="311">
        <v>1061991</v>
      </c>
      <c r="D472" s="513" t="s">
        <v>1824</v>
      </c>
      <c r="E472" s="312">
        <v>21.75</v>
      </c>
      <c r="F472" s="465">
        <v>2000000</v>
      </c>
      <c r="G472" s="513" t="s">
        <v>2138</v>
      </c>
      <c r="H472" s="311">
        <v>1199013396</v>
      </c>
      <c r="I472" s="311"/>
      <c r="J472" s="289"/>
    </row>
    <row r="473" spans="1:10" s="1" customFormat="1" ht="45" customHeight="1">
      <c r="A473" s="307">
        <f t="shared" si="20"/>
        <v>434</v>
      </c>
      <c r="B473" s="312" t="s">
        <v>83</v>
      </c>
      <c r="C473" s="313"/>
      <c r="D473" s="513" t="s">
        <v>2442</v>
      </c>
      <c r="E473" s="312">
        <v>21.8</v>
      </c>
      <c r="F473" s="465">
        <v>2000000</v>
      </c>
      <c r="G473" s="513" t="s">
        <v>2105</v>
      </c>
      <c r="H473" s="311">
        <v>17528129</v>
      </c>
      <c r="I473" s="314" t="s">
        <v>417</v>
      </c>
      <c r="J473" s="289"/>
    </row>
    <row r="474" spans="1:10" s="1" customFormat="1" ht="45" customHeight="1">
      <c r="A474" s="307">
        <f t="shared" si="20"/>
        <v>435</v>
      </c>
      <c r="B474" s="158" t="s">
        <v>2149</v>
      </c>
      <c r="C474" s="139"/>
      <c r="D474" s="158" t="s">
        <v>2150</v>
      </c>
      <c r="E474" s="485">
        <v>21.25</v>
      </c>
      <c r="F474" s="164">
        <v>2000000</v>
      </c>
      <c r="G474" s="158" t="s">
        <v>2151</v>
      </c>
      <c r="H474" s="139" t="s">
        <v>2152</v>
      </c>
      <c r="I474" s="103"/>
      <c r="J474" s="143"/>
    </row>
    <row r="475" spans="1:10" s="1" customFormat="1" ht="45" customHeight="1">
      <c r="A475" s="307">
        <f t="shared" si="20"/>
        <v>436</v>
      </c>
      <c r="B475" s="158" t="s">
        <v>686</v>
      </c>
      <c r="C475" s="139" t="s">
        <v>2159</v>
      </c>
      <c r="D475" s="158" t="s">
        <v>2160</v>
      </c>
      <c r="E475" s="485">
        <v>25.5</v>
      </c>
      <c r="F475" s="164">
        <v>2000000</v>
      </c>
      <c r="G475" s="158" t="s">
        <v>2161</v>
      </c>
      <c r="H475" s="139" t="s">
        <v>2162</v>
      </c>
      <c r="I475" s="103"/>
      <c r="J475" s="143"/>
    </row>
    <row r="476" spans="1:10" s="1" customFormat="1" ht="45" customHeight="1">
      <c r="A476" s="307">
        <f t="shared" si="20"/>
        <v>437</v>
      </c>
      <c r="B476" s="158" t="s">
        <v>2163</v>
      </c>
      <c r="C476" s="139" t="s">
        <v>2164</v>
      </c>
      <c r="D476" s="158" t="s">
        <v>2165</v>
      </c>
      <c r="E476" s="485">
        <v>25</v>
      </c>
      <c r="F476" s="164">
        <v>2000000</v>
      </c>
      <c r="G476" s="158" t="s">
        <v>2166</v>
      </c>
      <c r="H476" s="139" t="s">
        <v>2167</v>
      </c>
      <c r="I476" s="103"/>
      <c r="J476" s="143"/>
    </row>
    <row r="477" spans="1:10" s="1" customFormat="1" ht="45" customHeight="1">
      <c r="A477" s="307">
        <f t="shared" si="20"/>
        <v>438</v>
      </c>
      <c r="B477" s="158" t="s">
        <v>483</v>
      </c>
      <c r="C477" s="139" t="s">
        <v>2168</v>
      </c>
      <c r="D477" s="158" t="s">
        <v>554</v>
      </c>
      <c r="E477" s="485">
        <v>23.73</v>
      </c>
      <c r="F477" s="164">
        <v>2000000</v>
      </c>
      <c r="G477" s="158" t="s">
        <v>2156</v>
      </c>
      <c r="H477" s="139" t="s">
        <v>2169</v>
      </c>
      <c r="I477" s="103"/>
      <c r="J477" s="143"/>
    </row>
    <row r="478" spans="1:10" s="1" customFormat="1" ht="45" customHeight="1">
      <c r="A478" s="307">
        <f t="shared" si="20"/>
        <v>439</v>
      </c>
      <c r="B478" s="158" t="s">
        <v>2170</v>
      </c>
      <c r="C478" s="139" t="s">
        <v>2171</v>
      </c>
      <c r="D478" s="158" t="s">
        <v>545</v>
      </c>
      <c r="E478" s="485">
        <v>23.5</v>
      </c>
      <c r="F478" s="164">
        <v>2000000</v>
      </c>
      <c r="G478" s="158" t="s">
        <v>2151</v>
      </c>
      <c r="H478" s="139" t="s">
        <v>2172</v>
      </c>
      <c r="I478" s="103"/>
      <c r="J478" s="143"/>
    </row>
    <row r="479" spans="1:10" s="1" customFormat="1" ht="45" customHeight="1">
      <c r="A479" s="307">
        <f t="shared" si="20"/>
        <v>440</v>
      </c>
      <c r="B479" s="158" t="s">
        <v>763</v>
      </c>
      <c r="C479" s="139" t="s">
        <v>2173</v>
      </c>
      <c r="D479" s="158" t="s">
        <v>168</v>
      </c>
      <c r="E479" s="485">
        <v>23.25</v>
      </c>
      <c r="F479" s="164">
        <v>2000000</v>
      </c>
      <c r="G479" s="158" t="s">
        <v>2174</v>
      </c>
      <c r="H479" s="139" t="s">
        <v>2175</v>
      </c>
      <c r="I479" s="103"/>
      <c r="J479" s="143"/>
    </row>
    <row r="480" spans="1:10" s="1" customFormat="1" ht="45" customHeight="1">
      <c r="A480" s="307">
        <f t="shared" si="20"/>
        <v>441</v>
      </c>
      <c r="B480" s="158" t="s">
        <v>312</v>
      </c>
      <c r="C480" s="139" t="s">
        <v>2176</v>
      </c>
      <c r="D480" s="158" t="s">
        <v>215</v>
      </c>
      <c r="E480" s="485">
        <v>22.75</v>
      </c>
      <c r="F480" s="164">
        <v>2000000</v>
      </c>
      <c r="G480" s="158" t="s">
        <v>2177</v>
      </c>
      <c r="H480" s="139" t="s">
        <v>2178</v>
      </c>
      <c r="I480" s="103"/>
      <c r="J480" s="143"/>
    </row>
    <row r="481" spans="1:10" s="1" customFormat="1" ht="45" customHeight="1">
      <c r="A481" s="307">
        <f t="shared" si="20"/>
        <v>442</v>
      </c>
      <c r="B481" s="158" t="s">
        <v>1186</v>
      </c>
      <c r="C481" s="139" t="s">
        <v>2179</v>
      </c>
      <c r="D481" s="158" t="s">
        <v>2180</v>
      </c>
      <c r="E481" s="485">
        <v>22.75</v>
      </c>
      <c r="F481" s="164">
        <v>2000000</v>
      </c>
      <c r="G481" s="158" t="s">
        <v>2156</v>
      </c>
      <c r="H481" s="139" t="s">
        <v>2181</v>
      </c>
      <c r="I481" s="103"/>
      <c r="J481" s="143"/>
    </row>
    <row r="482" spans="1:10" s="1" customFormat="1" ht="45" customHeight="1">
      <c r="A482" s="307">
        <f t="shared" si="20"/>
        <v>443</v>
      </c>
      <c r="B482" s="158" t="s">
        <v>1098</v>
      </c>
      <c r="C482" s="139" t="s">
        <v>2182</v>
      </c>
      <c r="D482" s="158" t="s">
        <v>290</v>
      </c>
      <c r="E482" s="485">
        <v>22.7</v>
      </c>
      <c r="F482" s="164">
        <v>2000000</v>
      </c>
      <c r="G482" s="158" t="s">
        <v>2156</v>
      </c>
      <c r="H482" s="139" t="s">
        <v>2183</v>
      </c>
      <c r="I482" s="103"/>
      <c r="J482" s="143"/>
    </row>
    <row r="483" spans="1:10" s="1" customFormat="1" ht="45" customHeight="1">
      <c r="A483" s="307">
        <f aca="true" t="shared" si="21" ref="A483:A546">+A482+1</f>
        <v>444</v>
      </c>
      <c r="B483" s="158" t="s">
        <v>639</v>
      </c>
      <c r="C483" s="139" t="s">
        <v>2184</v>
      </c>
      <c r="D483" s="158" t="s">
        <v>215</v>
      </c>
      <c r="E483" s="485">
        <v>22.5</v>
      </c>
      <c r="F483" s="164">
        <v>2000000</v>
      </c>
      <c r="G483" s="158" t="s">
        <v>2174</v>
      </c>
      <c r="H483" s="139" t="s">
        <v>2185</v>
      </c>
      <c r="I483" s="103"/>
      <c r="J483" s="143"/>
    </row>
    <row r="484" spans="1:10" s="1" customFormat="1" ht="45" customHeight="1">
      <c r="A484" s="307">
        <f t="shared" si="21"/>
        <v>445</v>
      </c>
      <c r="B484" s="158" t="s">
        <v>1287</v>
      </c>
      <c r="C484" s="139" t="s">
        <v>2186</v>
      </c>
      <c r="D484" s="158" t="s">
        <v>2187</v>
      </c>
      <c r="E484" s="485">
        <v>22.5</v>
      </c>
      <c r="F484" s="164">
        <v>2000000</v>
      </c>
      <c r="G484" s="158" t="s">
        <v>2143</v>
      </c>
      <c r="H484" s="139" t="s">
        <v>2188</v>
      </c>
      <c r="I484" s="103"/>
      <c r="J484" s="143"/>
    </row>
    <row r="485" spans="1:10" s="1" customFormat="1" ht="45" customHeight="1">
      <c r="A485" s="307">
        <f t="shared" si="21"/>
        <v>446</v>
      </c>
      <c r="B485" s="158" t="s">
        <v>2189</v>
      </c>
      <c r="C485" s="139" t="s">
        <v>2190</v>
      </c>
      <c r="D485" s="158" t="s">
        <v>531</v>
      </c>
      <c r="E485" s="485">
        <v>22</v>
      </c>
      <c r="F485" s="164">
        <v>2000000</v>
      </c>
      <c r="G485" s="158" t="s">
        <v>2151</v>
      </c>
      <c r="H485" s="139" t="s">
        <v>2191</v>
      </c>
      <c r="I485" s="101"/>
      <c r="J485" s="143"/>
    </row>
    <row r="486" spans="1:10" s="1" customFormat="1" ht="45" customHeight="1">
      <c r="A486" s="307">
        <f t="shared" si="21"/>
        <v>447</v>
      </c>
      <c r="B486" s="158" t="s">
        <v>2194</v>
      </c>
      <c r="C486" s="139" t="s">
        <v>2195</v>
      </c>
      <c r="D486" s="158" t="s">
        <v>2196</v>
      </c>
      <c r="E486" s="485">
        <v>21.25</v>
      </c>
      <c r="F486" s="164">
        <v>2000000</v>
      </c>
      <c r="G486" s="158" t="s">
        <v>2156</v>
      </c>
      <c r="H486" s="139" t="s">
        <v>2197</v>
      </c>
      <c r="I486" s="103"/>
      <c r="J486" s="143"/>
    </row>
    <row r="487" spans="1:10" s="1" customFormat="1" ht="45" customHeight="1">
      <c r="A487" s="307">
        <f t="shared" si="21"/>
        <v>448</v>
      </c>
      <c r="B487" s="102" t="s">
        <v>1852</v>
      </c>
      <c r="C487" s="159" t="s">
        <v>2224</v>
      </c>
      <c r="D487" s="102" t="s">
        <v>2225</v>
      </c>
      <c r="E487" s="100">
        <v>25.75</v>
      </c>
      <c r="F487" s="156">
        <v>2000000</v>
      </c>
      <c r="G487" s="102" t="s">
        <v>2226</v>
      </c>
      <c r="H487" s="159" t="s">
        <v>2227</v>
      </c>
      <c r="I487" s="100" t="s">
        <v>2228</v>
      </c>
      <c r="J487" s="143"/>
    </row>
    <row r="488" spans="1:10" s="1" customFormat="1" ht="45" customHeight="1">
      <c r="A488" s="307">
        <f t="shared" si="21"/>
        <v>449</v>
      </c>
      <c r="B488" s="102" t="s">
        <v>2229</v>
      </c>
      <c r="C488" s="159" t="s">
        <v>2230</v>
      </c>
      <c r="D488" s="102" t="s">
        <v>2231</v>
      </c>
      <c r="E488" s="100">
        <v>23.5</v>
      </c>
      <c r="F488" s="156">
        <v>2000000</v>
      </c>
      <c r="G488" s="102" t="s">
        <v>2232</v>
      </c>
      <c r="H488" s="159" t="s">
        <v>2233</v>
      </c>
      <c r="I488" s="100" t="s">
        <v>2234</v>
      </c>
      <c r="J488" s="143"/>
    </row>
    <row r="489" spans="1:10" s="1" customFormat="1" ht="45" customHeight="1">
      <c r="A489" s="307">
        <f t="shared" si="21"/>
        <v>450</v>
      </c>
      <c r="B489" s="102" t="s">
        <v>2235</v>
      </c>
      <c r="C489" s="159" t="s">
        <v>2236</v>
      </c>
      <c r="D489" s="102" t="s">
        <v>2237</v>
      </c>
      <c r="E489" s="100">
        <v>21.4</v>
      </c>
      <c r="F489" s="156">
        <v>2000000</v>
      </c>
      <c r="G489" s="102" t="s">
        <v>2238</v>
      </c>
      <c r="H489" s="159" t="s">
        <v>2239</v>
      </c>
      <c r="I489" s="100" t="s">
        <v>2240</v>
      </c>
      <c r="J489" s="143"/>
    </row>
    <row r="490" spans="1:10" s="1" customFormat="1" ht="45" customHeight="1">
      <c r="A490" s="307">
        <f t="shared" si="21"/>
        <v>451</v>
      </c>
      <c r="B490" s="102" t="s">
        <v>1135</v>
      </c>
      <c r="C490" s="159" t="s">
        <v>2257</v>
      </c>
      <c r="D490" s="102" t="s">
        <v>121</v>
      </c>
      <c r="E490" s="100">
        <v>25.75</v>
      </c>
      <c r="F490" s="156">
        <v>2000000</v>
      </c>
      <c r="G490" s="102" t="s">
        <v>2258</v>
      </c>
      <c r="H490" s="159" t="s">
        <v>2259</v>
      </c>
      <c r="I490" s="100" t="s">
        <v>2260</v>
      </c>
      <c r="J490" s="143"/>
    </row>
    <row r="491" spans="1:10" s="1" customFormat="1" ht="45" customHeight="1">
      <c r="A491" s="307">
        <f t="shared" si="21"/>
        <v>452</v>
      </c>
      <c r="B491" s="102" t="s">
        <v>64</v>
      </c>
      <c r="C491" s="100">
        <v>1035003</v>
      </c>
      <c r="D491" s="102" t="s">
        <v>2261</v>
      </c>
      <c r="E491" s="100">
        <v>24.75</v>
      </c>
      <c r="F491" s="156">
        <v>2000000</v>
      </c>
      <c r="G491" s="102" t="s">
        <v>2258</v>
      </c>
      <c r="H491" s="159" t="s">
        <v>2262</v>
      </c>
      <c r="I491" s="100" t="s">
        <v>2263</v>
      </c>
      <c r="J491" s="143"/>
    </row>
    <row r="492" spans="1:10" s="1" customFormat="1" ht="45" customHeight="1">
      <c r="A492" s="307">
        <f t="shared" si="21"/>
        <v>453</v>
      </c>
      <c r="B492" s="102" t="s">
        <v>2264</v>
      </c>
      <c r="C492" s="100">
        <v>1034273</v>
      </c>
      <c r="D492" s="102" t="s">
        <v>2261</v>
      </c>
      <c r="E492" s="100">
        <v>24.5</v>
      </c>
      <c r="F492" s="156">
        <v>2000000</v>
      </c>
      <c r="G492" s="102" t="s">
        <v>2258</v>
      </c>
      <c r="H492" s="159" t="s">
        <v>2265</v>
      </c>
      <c r="I492" s="100" t="s">
        <v>2266</v>
      </c>
      <c r="J492" s="143"/>
    </row>
    <row r="493" spans="1:10" s="1" customFormat="1" ht="45" customHeight="1">
      <c r="A493" s="307">
        <f t="shared" si="21"/>
        <v>454</v>
      </c>
      <c r="B493" s="102" t="s">
        <v>2268</v>
      </c>
      <c r="C493" s="100">
        <v>1015566</v>
      </c>
      <c r="D493" s="102" t="s">
        <v>415</v>
      </c>
      <c r="E493" s="100">
        <v>21.6</v>
      </c>
      <c r="F493" s="156">
        <v>2000000</v>
      </c>
      <c r="G493" s="102" t="s">
        <v>2269</v>
      </c>
      <c r="H493" s="159" t="s">
        <v>2270</v>
      </c>
      <c r="I493" s="100" t="s">
        <v>2271</v>
      </c>
      <c r="J493" s="143"/>
    </row>
    <row r="494" spans="1:10" s="1" customFormat="1" ht="45" customHeight="1">
      <c r="A494" s="307">
        <f t="shared" si="21"/>
        <v>455</v>
      </c>
      <c r="B494" s="102" t="s">
        <v>1243</v>
      </c>
      <c r="C494" s="100">
        <v>1033044</v>
      </c>
      <c r="D494" s="102" t="s">
        <v>1810</v>
      </c>
      <c r="E494" s="100">
        <v>27.75</v>
      </c>
      <c r="F494" s="156">
        <v>2000000</v>
      </c>
      <c r="G494" s="102" t="s">
        <v>2258</v>
      </c>
      <c r="H494" s="159" t="s">
        <v>2277</v>
      </c>
      <c r="I494" s="100" t="s">
        <v>2278</v>
      </c>
      <c r="J494" s="143"/>
    </row>
    <row r="495" spans="1:10" s="1" customFormat="1" ht="45" customHeight="1">
      <c r="A495" s="307">
        <f t="shared" si="21"/>
        <v>456</v>
      </c>
      <c r="B495" s="158" t="s">
        <v>2305</v>
      </c>
      <c r="C495" s="139" t="s">
        <v>2306</v>
      </c>
      <c r="D495" s="158" t="s">
        <v>2307</v>
      </c>
      <c r="E495" s="158">
        <v>21.95</v>
      </c>
      <c r="F495" s="164">
        <v>2000000</v>
      </c>
      <c r="G495" s="158" t="s">
        <v>2308</v>
      </c>
      <c r="H495" s="153" t="s">
        <v>2309</v>
      </c>
      <c r="I495" s="103"/>
      <c r="J495" s="143"/>
    </row>
    <row r="496" spans="1:10" s="1" customFormat="1" ht="45" customHeight="1">
      <c r="A496" s="307">
        <f t="shared" si="21"/>
        <v>457</v>
      </c>
      <c r="B496" s="158" t="s">
        <v>2330</v>
      </c>
      <c r="C496" s="154" t="s">
        <v>2331</v>
      </c>
      <c r="D496" s="158" t="s">
        <v>215</v>
      </c>
      <c r="E496" s="486">
        <v>23.75</v>
      </c>
      <c r="F496" s="211">
        <v>2000000</v>
      </c>
      <c r="G496" s="158" t="s">
        <v>2323</v>
      </c>
      <c r="H496" s="139"/>
      <c r="I496" s="101"/>
      <c r="J496" s="143"/>
    </row>
    <row r="497" spans="1:10" s="1" customFormat="1" ht="45" customHeight="1">
      <c r="A497" s="307">
        <f t="shared" si="21"/>
        <v>458</v>
      </c>
      <c r="B497" s="158" t="s">
        <v>2332</v>
      </c>
      <c r="C497" s="154" t="s">
        <v>2333</v>
      </c>
      <c r="D497" s="158" t="s">
        <v>2334</v>
      </c>
      <c r="E497" s="486">
        <v>23.5</v>
      </c>
      <c r="F497" s="211">
        <v>2000000</v>
      </c>
      <c r="G497" s="158" t="s">
        <v>2323</v>
      </c>
      <c r="H497" s="139"/>
      <c r="I497" s="103"/>
      <c r="J497" s="143"/>
    </row>
    <row r="498" spans="1:10" s="1" customFormat="1" ht="45" customHeight="1">
      <c r="A498" s="307">
        <f t="shared" si="21"/>
        <v>459</v>
      </c>
      <c r="B498" s="158" t="s">
        <v>1203</v>
      </c>
      <c r="C498" s="154" t="s">
        <v>2342</v>
      </c>
      <c r="D498" s="158" t="s">
        <v>2343</v>
      </c>
      <c r="E498" s="485">
        <v>24.25</v>
      </c>
      <c r="F498" s="164">
        <v>2000000</v>
      </c>
      <c r="G498" s="158" t="s">
        <v>2323</v>
      </c>
      <c r="H498" s="139"/>
      <c r="I498" s="103"/>
      <c r="J498" s="143"/>
    </row>
    <row r="499" spans="1:10" s="99" customFormat="1" ht="45" customHeight="1">
      <c r="A499" s="307">
        <f t="shared" si="21"/>
        <v>460</v>
      </c>
      <c r="B499" s="309" t="s">
        <v>2349</v>
      </c>
      <c r="C499" s="183" t="s">
        <v>2350</v>
      </c>
      <c r="D499" s="158" t="s">
        <v>1944</v>
      </c>
      <c r="E499" s="166">
        <v>24.75</v>
      </c>
      <c r="F499" s="464">
        <v>2000000</v>
      </c>
      <c r="G499" s="158" t="s">
        <v>2351</v>
      </c>
      <c r="H499" s="169">
        <v>966805999</v>
      </c>
      <c r="I499" s="169"/>
      <c r="J499" s="143"/>
    </row>
    <row r="500" spans="1:10" s="1" customFormat="1" ht="45" customHeight="1">
      <c r="A500" s="307">
        <f t="shared" si="21"/>
        <v>461</v>
      </c>
      <c r="B500" s="309" t="s">
        <v>2352</v>
      </c>
      <c r="C500" s="315" t="s">
        <v>2353</v>
      </c>
      <c r="D500" s="158" t="s">
        <v>1848</v>
      </c>
      <c r="E500" s="166">
        <v>24</v>
      </c>
      <c r="F500" s="464">
        <v>2000000</v>
      </c>
      <c r="G500" s="158" t="s">
        <v>2351</v>
      </c>
      <c r="H500" s="169">
        <v>967690120</v>
      </c>
      <c r="I500" s="155"/>
      <c r="J500" s="143"/>
    </row>
    <row r="501" spans="1:10" s="1" customFormat="1" ht="45" customHeight="1">
      <c r="A501" s="307">
        <f t="shared" si="21"/>
        <v>462</v>
      </c>
      <c r="B501" s="309" t="s">
        <v>2354</v>
      </c>
      <c r="C501" s="183" t="s">
        <v>2355</v>
      </c>
      <c r="D501" s="158" t="s">
        <v>2356</v>
      </c>
      <c r="E501" s="166">
        <v>23.8</v>
      </c>
      <c r="F501" s="464">
        <v>2000000</v>
      </c>
      <c r="G501" s="158" t="s">
        <v>2348</v>
      </c>
      <c r="H501" s="169">
        <v>1698240248</v>
      </c>
      <c r="I501" s="169"/>
      <c r="J501" s="143"/>
    </row>
    <row r="502" spans="1:10" s="1" customFormat="1" ht="45" customHeight="1">
      <c r="A502" s="307">
        <f t="shared" si="21"/>
        <v>463</v>
      </c>
      <c r="B502" s="309" t="s">
        <v>2357</v>
      </c>
      <c r="C502" s="183" t="s">
        <v>2358</v>
      </c>
      <c r="D502" s="158" t="s">
        <v>60</v>
      </c>
      <c r="E502" s="166">
        <v>22.75</v>
      </c>
      <c r="F502" s="464">
        <v>2000000</v>
      </c>
      <c r="G502" s="158" t="s">
        <v>2359</v>
      </c>
      <c r="H502" s="169">
        <v>1685972985</v>
      </c>
      <c r="I502" s="155"/>
      <c r="J502" s="143"/>
    </row>
    <row r="503" spans="1:10" s="1" customFormat="1" ht="45" customHeight="1">
      <c r="A503" s="307">
        <f t="shared" si="21"/>
        <v>464</v>
      </c>
      <c r="B503" s="309" t="s">
        <v>663</v>
      </c>
      <c r="C503" s="183" t="s">
        <v>2360</v>
      </c>
      <c r="D503" s="158" t="s">
        <v>2361</v>
      </c>
      <c r="E503" s="166">
        <v>22.3</v>
      </c>
      <c r="F503" s="464">
        <v>2000000</v>
      </c>
      <c r="G503" s="158" t="s">
        <v>2348</v>
      </c>
      <c r="H503" s="169">
        <v>1639511660</v>
      </c>
      <c r="I503" s="155"/>
      <c r="J503" s="143"/>
    </row>
    <row r="504" spans="1:10" s="1" customFormat="1" ht="45" customHeight="1">
      <c r="A504" s="307">
        <f t="shared" si="21"/>
        <v>465</v>
      </c>
      <c r="B504" s="309" t="s">
        <v>2362</v>
      </c>
      <c r="C504" s="183" t="s">
        <v>2363</v>
      </c>
      <c r="D504" s="158" t="s">
        <v>2125</v>
      </c>
      <c r="E504" s="166">
        <v>21.25</v>
      </c>
      <c r="F504" s="464">
        <v>2000000</v>
      </c>
      <c r="G504" s="158" t="s">
        <v>2348</v>
      </c>
      <c r="H504" s="169">
        <v>983446409</v>
      </c>
      <c r="I504" s="155"/>
      <c r="J504" s="143"/>
    </row>
    <row r="505" spans="1:10" s="1" customFormat="1" ht="45" customHeight="1">
      <c r="A505" s="307">
        <f t="shared" si="21"/>
        <v>466</v>
      </c>
      <c r="B505" s="309" t="s">
        <v>588</v>
      </c>
      <c r="C505" s="169">
        <v>1045533</v>
      </c>
      <c r="D505" s="158" t="s">
        <v>333</v>
      </c>
      <c r="E505" s="166">
        <v>21.8</v>
      </c>
      <c r="F505" s="464">
        <v>2000000</v>
      </c>
      <c r="G505" s="158" t="s">
        <v>2367</v>
      </c>
      <c r="H505" s="169" t="s">
        <v>2368</v>
      </c>
      <c r="I505" s="169"/>
      <c r="J505" s="143"/>
    </row>
    <row r="506" spans="1:10" s="1" customFormat="1" ht="45" customHeight="1">
      <c r="A506" s="307">
        <f t="shared" si="21"/>
        <v>467</v>
      </c>
      <c r="B506" s="309" t="s">
        <v>769</v>
      </c>
      <c r="C506" s="183" t="s">
        <v>770</v>
      </c>
      <c r="D506" s="158" t="s">
        <v>2044</v>
      </c>
      <c r="E506" s="166">
        <v>23.25</v>
      </c>
      <c r="F506" s="464">
        <v>2000000</v>
      </c>
      <c r="G506" s="158" t="s">
        <v>2351</v>
      </c>
      <c r="H506" s="169">
        <v>18101372</v>
      </c>
      <c r="I506" s="155"/>
      <c r="J506" s="143"/>
    </row>
    <row r="507" spans="1:10" s="1" customFormat="1" ht="45" customHeight="1">
      <c r="A507" s="307">
        <f t="shared" si="21"/>
        <v>468</v>
      </c>
      <c r="B507" s="309" t="s">
        <v>2376</v>
      </c>
      <c r="C507" s="183" t="s">
        <v>2377</v>
      </c>
      <c r="D507" s="158" t="s">
        <v>333</v>
      </c>
      <c r="E507" s="166">
        <v>22.8</v>
      </c>
      <c r="F507" s="464">
        <v>2000000</v>
      </c>
      <c r="G507" s="158" t="s">
        <v>2348</v>
      </c>
      <c r="H507" s="169">
        <v>1636616031</v>
      </c>
      <c r="I507" s="155"/>
      <c r="J507" s="143"/>
    </row>
    <row r="508" spans="1:10" s="1" customFormat="1" ht="45" customHeight="1">
      <c r="A508" s="307">
        <f t="shared" si="21"/>
        <v>469</v>
      </c>
      <c r="B508" s="166" t="s">
        <v>677</v>
      </c>
      <c r="C508" s="183"/>
      <c r="D508" s="158" t="s">
        <v>50</v>
      </c>
      <c r="E508" s="479">
        <v>25</v>
      </c>
      <c r="F508" s="464">
        <v>2000000</v>
      </c>
      <c r="G508" s="158" t="s">
        <v>2399</v>
      </c>
      <c r="H508" s="183" t="s">
        <v>2400</v>
      </c>
      <c r="I508" s="183" t="s">
        <v>2401</v>
      </c>
      <c r="J508" s="143"/>
    </row>
    <row r="509" spans="1:10" s="1" customFormat="1" ht="45" customHeight="1">
      <c r="A509" s="307">
        <f t="shared" si="21"/>
        <v>470</v>
      </c>
      <c r="B509" s="166" t="s">
        <v>100</v>
      </c>
      <c r="C509" s="183" t="s">
        <v>2402</v>
      </c>
      <c r="D509" s="158" t="s">
        <v>2403</v>
      </c>
      <c r="E509" s="479">
        <v>24</v>
      </c>
      <c r="F509" s="464">
        <v>2000000</v>
      </c>
      <c r="G509" s="158" t="s">
        <v>2399</v>
      </c>
      <c r="H509" s="183" t="s">
        <v>2404</v>
      </c>
      <c r="I509" s="155"/>
      <c r="J509" s="143"/>
    </row>
    <row r="510" spans="1:10" s="1" customFormat="1" ht="45" customHeight="1">
      <c r="A510" s="307">
        <f t="shared" si="21"/>
        <v>471</v>
      </c>
      <c r="B510" s="166" t="s">
        <v>2405</v>
      </c>
      <c r="C510" s="183" t="s">
        <v>2406</v>
      </c>
      <c r="D510" s="158" t="s">
        <v>2407</v>
      </c>
      <c r="E510" s="479">
        <v>23.75</v>
      </c>
      <c r="F510" s="464">
        <v>2000000</v>
      </c>
      <c r="G510" s="158" t="s">
        <v>2399</v>
      </c>
      <c r="H510" s="183" t="s">
        <v>2408</v>
      </c>
      <c r="I510" s="155"/>
      <c r="J510" s="143"/>
    </row>
    <row r="511" spans="1:10" s="1" customFormat="1" ht="45" customHeight="1">
      <c r="A511" s="307">
        <f t="shared" si="21"/>
        <v>472</v>
      </c>
      <c r="B511" s="166" t="s">
        <v>341</v>
      </c>
      <c r="C511" s="155"/>
      <c r="D511" s="158" t="s">
        <v>2409</v>
      </c>
      <c r="E511" s="479">
        <v>23.5</v>
      </c>
      <c r="F511" s="464">
        <v>2000000</v>
      </c>
      <c r="G511" s="158" t="s">
        <v>2399</v>
      </c>
      <c r="H511" s="183" t="s">
        <v>2410</v>
      </c>
      <c r="I511" s="155" t="s">
        <v>2411</v>
      </c>
      <c r="J511" s="143"/>
    </row>
    <row r="512" spans="1:10" s="1" customFormat="1" ht="45" customHeight="1">
      <c r="A512" s="307">
        <f t="shared" si="21"/>
        <v>473</v>
      </c>
      <c r="B512" s="166" t="s">
        <v>2412</v>
      </c>
      <c r="C512" s="183" t="s">
        <v>2413</v>
      </c>
      <c r="D512" s="158" t="s">
        <v>1848</v>
      </c>
      <c r="E512" s="479">
        <v>23.5</v>
      </c>
      <c r="F512" s="464">
        <v>2000000</v>
      </c>
      <c r="G512" s="158" t="s">
        <v>2414</v>
      </c>
      <c r="H512" s="183" t="s">
        <v>2415</v>
      </c>
      <c r="I512" s="169"/>
      <c r="J512" s="143"/>
    </row>
    <row r="513" spans="1:10" s="1" customFormat="1" ht="45" customHeight="1">
      <c r="A513" s="307">
        <f t="shared" si="21"/>
        <v>474</v>
      </c>
      <c r="B513" s="166" t="s">
        <v>2432</v>
      </c>
      <c r="C513" s="183" t="s">
        <v>2433</v>
      </c>
      <c r="D513" s="158" t="s">
        <v>2434</v>
      </c>
      <c r="E513" s="479">
        <f>7+7.75+6.5</f>
        <v>21.25</v>
      </c>
      <c r="F513" s="464">
        <v>2000000</v>
      </c>
      <c r="G513" s="158" t="s">
        <v>2435</v>
      </c>
      <c r="H513" s="183" t="s">
        <v>2436</v>
      </c>
      <c r="I513" s="169"/>
      <c r="J513" s="143"/>
    </row>
    <row r="514" spans="1:10" s="1" customFormat="1" ht="45" customHeight="1">
      <c r="A514" s="307">
        <f t="shared" si="21"/>
        <v>475</v>
      </c>
      <c r="B514" s="102" t="s">
        <v>1419</v>
      </c>
      <c r="C514" s="103" t="s">
        <v>2027</v>
      </c>
      <c r="D514" s="102" t="s">
        <v>2028</v>
      </c>
      <c r="E514" s="152">
        <v>20.5</v>
      </c>
      <c r="F514" s="156">
        <v>1000000</v>
      </c>
      <c r="G514" s="102" t="s">
        <v>2029</v>
      </c>
      <c r="H514" s="102">
        <v>1199007987</v>
      </c>
      <c r="I514" s="103" t="s">
        <v>2030</v>
      </c>
      <c r="J514" s="143"/>
    </row>
    <row r="515" spans="1:10" s="1" customFormat="1" ht="45" customHeight="1">
      <c r="A515" s="307">
        <f t="shared" si="21"/>
        <v>476</v>
      </c>
      <c r="B515" s="102" t="s">
        <v>2031</v>
      </c>
      <c r="C515" s="103" t="s">
        <v>2032</v>
      </c>
      <c r="D515" s="102" t="s">
        <v>2033</v>
      </c>
      <c r="E515" s="152">
        <v>20</v>
      </c>
      <c r="F515" s="156">
        <v>1000000</v>
      </c>
      <c r="G515" s="102" t="s">
        <v>1936</v>
      </c>
      <c r="H515" s="102">
        <v>1199005748</v>
      </c>
      <c r="I515" s="103" t="s">
        <v>2034</v>
      </c>
      <c r="J515" s="143"/>
    </row>
    <row r="516" spans="1:10" s="1" customFormat="1" ht="45" customHeight="1">
      <c r="A516" s="307">
        <f t="shared" si="21"/>
        <v>477</v>
      </c>
      <c r="B516" s="102" t="s">
        <v>2035</v>
      </c>
      <c r="C516" s="103" t="s">
        <v>2036</v>
      </c>
      <c r="D516" s="102" t="s">
        <v>2037</v>
      </c>
      <c r="E516" s="152">
        <v>19.7</v>
      </c>
      <c r="F516" s="156">
        <v>1000000</v>
      </c>
      <c r="G516" s="102" t="s">
        <v>1936</v>
      </c>
      <c r="H516" s="102">
        <v>10990141480</v>
      </c>
      <c r="I516" s="103" t="s">
        <v>2038</v>
      </c>
      <c r="J516" s="143"/>
    </row>
    <row r="517" spans="1:10" s="1" customFormat="1" ht="45" customHeight="1">
      <c r="A517" s="307">
        <f t="shared" si="21"/>
        <v>478</v>
      </c>
      <c r="B517" s="102" t="s">
        <v>445</v>
      </c>
      <c r="C517" s="103" t="s">
        <v>2039</v>
      </c>
      <c r="D517" s="102" t="s">
        <v>2040</v>
      </c>
      <c r="E517" s="152">
        <v>19.55</v>
      </c>
      <c r="F517" s="156">
        <v>1000000</v>
      </c>
      <c r="G517" s="102" t="s">
        <v>2041</v>
      </c>
      <c r="H517" s="102">
        <v>1199005787</v>
      </c>
      <c r="I517" s="103" t="s">
        <v>2042</v>
      </c>
      <c r="J517" s="143"/>
    </row>
    <row r="518" spans="1:10" s="1" customFormat="1" ht="45" customHeight="1">
      <c r="A518" s="307">
        <f t="shared" si="21"/>
        <v>479</v>
      </c>
      <c r="B518" s="102" t="s">
        <v>1135</v>
      </c>
      <c r="C518" s="103" t="s">
        <v>2043</v>
      </c>
      <c r="D518" s="102" t="s">
        <v>2044</v>
      </c>
      <c r="E518" s="152">
        <v>19.5</v>
      </c>
      <c r="F518" s="156">
        <v>1000000</v>
      </c>
      <c r="G518" s="102" t="s">
        <v>1955</v>
      </c>
      <c r="H518" s="102">
        <v>1199013503</v>
      </c>
      <c r="I518" s="103" t="s">
        <v>2045</v>
      </c>
      <c r="J518" s="143"/>
    </row>
    <row r="519" spans="1:10" s="1" customFormat="1" ht="45" customHeight="1">
      <c r="A519" s="307">
        <f t="shared" si="21"/>
        <v>480</v>
      </c>
      <c r="B519" s="102" t="s">
        <v>2046</v>
      </c>
      <c r="C519" s="103" t="s">
        <v>2047</v>
      </c>
      <c r="D519" s="102" t="s">
        <v>119</v>
      </c>
      <c r="E519" s="152">
        <v>19.4</v>
      </c>
      <c r="F519" s="156">
        <v>1000000</v>
      </c>
      <c r="G519" s="102" t="s">
        <v>1936</v>
      </c>
      <c r="H519" s="102">
        <v>1099015097</v>
      </c>
      <c r="I519" s="103" t="s">
        <v>2048</v>
      </c>
      <c r="J519" s="143"/>
    </row>
    <row r="520" spans="1:10" s="1" customFormat="1" ht="45" customHeight="1">
      <c r="A520" s="307">
        <f t="shared" si="21"/>
        <v>481</v>
      </c>
      <c r="B520" s="102" t="s">
        <v>2049</v>
      </c>
      <c r="C520" s="103" t="s">
        <v>2050</v>
      </c>
      <c r="D520" s="102" t="s">
        <v>2051</v>
      </c>
      <c r="E520" s="152">
        <v>19.25</v>
      </c>
      <c r="F520" s="156">
        <v>1000000</v>
      </c>
      <c r="G520" s="102" t="s">
        <v>1936</v>
      </c>
      <c r="H520" s="102">
        <v>1099005733</v>
      </c>
      <c r="I520" s="103" t="s">
        <v>2052</v>
      </c>
      <c r="J520" s="143"/>
    </row>
    <row r="521" spans="1:10" s="1" customFormat="1" ht="45" customHeight="1">
      <c r="A521" s="307">
        <f t="shared" si="21"/>
        <v>482</v>
      </c>
      <c r="B521" s="102" t="s">
        <v>2053</v>
      </c>
      <c r="C521" s="103" t="s">
        <v>2054</v>
      </c>
      <c r="D521" s="102" t="s">
        <v>2055</v>
      </c>
      <c r="E521" s="152">
        <v>19</v>
      </c>
      <c r="F521" s="156">
        <v>1000000</v>
      </c>
      <c r="G521" s="102" t="s">
        <v>1936</v>
      </c>
      <c r="H521" s="102">
        <v>1099014149</v>
      </c>
      <c r="I521" s="103" t="s">
        <v>2014</v>
      </c>
      <c r="J521" s="143"/>
    </row>
    <row r="522" spans="1:10" s="1" customFormat="1" ht="45" customHeight="1">
      <c r="A522" s="307">
        <f t="shared" si="21"/>
        <v>483</v>
      </c>
      <c r="B522" s="102" t="s">
        <v>2056</v>
      </c>
      <c r="C522" s="103" t="s">
        <v>2057</v>
      </c>
      <c r="D522" s="102" t="s">
        <v>2058</v>
      </c>
      <c r="E522" s="152">
        <v>19</v>
      </c>
      <c r="F522" s="156">
        <v>1000000</v>
      </c>
      <c r="G522" s="102" t="s">
        <v>2021</v>
      </c>
      <c r="H522" s="102">
        <v>1199019854</v>
      </c>
      <c r="I522" s="103" t="s">
        <v>2059</v>
      </c>
      <c r="J522" s="143"/>
    </row>
    <row r="523" spans="1:10" s="1" customFormat="1" ht="45" customHeight="1">
      <c r="A523" s="307">
        <f t="shared" si="21"/>
        <v>484</v>
      </c>
      <c r="B523" s="102" t="s">
        <v>2060</v>
      </c>
      <c r="C523" s="103" t="s">
        <v>2061</v>
      </c>
      <c r="D523" s="102" t="s">
        <v>119</v>
      </c>
      <c r="E523" s="152">
        <v>18.5</v>
      </c>
      <c r="F523" s="156">
        <v>1000000</v>
      </c>
      <c r="G523" s="102" t="s">
        <v>1936</v>
      </c>
      <c r="H523" s="102">
        <v>1099005655</v>
      </c>
      <c r="I523" s="103" t="s">
        <v>2062</v>
      </c>
      <c r="J523" s="143"/>
    </row>
    <row r="524" spans="1:10" s="1" customFormat="1" ht="45" customHeight="1">
      <c r="A524" s="307">
        <f t="shared" si="21"/>
        <v>485</v>
      </c>
      <c r="B524" s="102" t="s">
        <v>1534</v>
      </c>
      <c r="C524" s="103" t="s">
        <v>2063</v>
      </c>
      <c r="D524" s="102" t="s">
        <v>2055</v>
      </c>
      <c r="E524" s="152">
        <v>18.25</v>
      </c>
      <c r="F524" s="156">
        <v>1000000</v>
      </c>
      <c r="G524" s="102" t="s">
        <v>1936</v>
      </c>
      <c r="H524" s="102">
        <v>1099013567</v>
      </c>
      <c r="I524" s="103" t="s">
        <v>2064</v>
      </c>
      <c r="J524" s="143"/>
    </row>
    <row r="525" spans="1:10" s="1" customFormat="1" ht="45" customHeight="1">
      <c r="A525" s="307">
        <f t="shared" si="21"/>
        <v>486</v>
      </c>
      <c r="B525" s="102" t="s">
        <v>1177</v>
      </c>
      <c r="C525" s="103" t="s">
        <v>2065</v>
      </c>
      <c r="D525" s="102" t="s">
        <v>2066</v>
      </c>
      <c r="E525" s="152">
        <v>18.25</v>
      </c>
      <c r="F525" s="156">
        <v>1000000</v>
      </c>
      <c r="G525" s="102" t="s">
        <v>1936</v>
      </c>
      <c r="H525" s="102">
        <v>1099005859</v>
      </c>
      <c r="I525" s="103" t="s">
        <v>2067</v>
      </c>
      <c r="J525" s="143"/>
    </row>
    <row r="526" spans="1:10" s="1" customFormat="1" ht="45" customHeight="1">
      <c r="A526" s="307">
        <f t="shared" si="21"/>
        <v>487</v>
      </c>
      <c r="B526" s="102" t="s">
        <v>2068</v>
      </c>
      <c r="C526" s="103" t="s">
        <v>2069</v>
      </c>
      <c r="D526" s="102" t="s">
        <v>2070</v>
      </c>
      <c r="E526" s="152">
        <v>17.5</v>
      </c>
      <c r="F526" s="156">
        <v>1000000</v>
      </c>
      <c r="G526" s="102" t="s">
        <v>1936</v>
      </c>
      <c r="H526" s="102" t="s">
        <v>2071</v>
      </c>
      <c r="I526" s="103" t="s">
        <v>2072</v>
      </c>
      <c r="J526" s="143"/>
    </row>
    <row r="527" spans="1:10" s="1" customFormat="1" ht="45" customHeight="1">
      <c r="A527" s="307">
        <f t="shared" si="21"/>
        <v>488</v>
      </c>
      <c r="B527" s="102" t="s">
        <v>1147</v>
      </c>
      <c r="C527" s="103" t="s">
        <v>2073</v>
      </c>
      <c r="D527" s="102" t="s">
        <v>2074</v>
      </c>
      <c r="E527" s="152">
        <v>17.3</v>
      </c>
      <c r="F527" s="156">
        <v>1000000</v>
      </c>
      <c r="G527" s="102" t="s">
        <v>2075</v>
      </c>
      <c r="H527" s="102">
        <v>1199002974</v>
      </c>
      <c r="I527" s="103" t="s">
        <v>2076</v>
      </c>
      <c r="J527" s="143"/>
    </row>
    <row r="528" spans="1:10" s="1" customFormat="1" ht="45" customHeight="1">
      <c r="A528" s="307">
        <f t="shared" si="21"/>
        <v>489</v>
      </c>
      <c r="B528" s="102" t="s">
        <v>393</v>
      </c>
      <c r="C528" s="103" t="s">
        <v>2077</v>
      </c>
      <c r="D528" s="102" t="s">
        <v>2033</v>
      </c>
      <c r="E528" s="152">
        <v>17</v>
      </c>
      <c r="F528" s="156">
        <v>1000000</v>
      </c>
      <c r="G528" s="102" t="s">
        <v>1936</v>
      </c>
      <c r="H528" s="102">
        <v>1199003243</v>
      </c>
      <c r="I528" s="103" t="s">
        <v>2078</v>
      </c>
      <c r="J528" s="143"/>
    </row>
    <row r="529" spans="1:10" s="1" customFormat="1" ht="45" customHeight="1">
      <c r="A529" s="307">
        <f t="shared" si="21"/>
        <v>490</v>
      </c>
      <c r="B529" s="102" t="s">
        <v>2079</v>
      </c>
      <c r="C529" s="103" t="s">
        <v>2080</v>
      </c>
      <c r="D529" s="102" t="s">
        <v>2081</v>
      </c>
      <c r="E529" s="152">
        <v>17</v>
      </c>
      <c r="F529" s="156">
        <v>1000000</v>
      </c>
      <c r="G529" s="102" t="s">
        <v>1936</v>
      </c>
      <c r="H529" s="102">
        <v>1099005488</v>
      </c>
      <c r="I529" s="103" t="s">
        <v>2082</v>
      </c>
      <c r="J529" s="143"/>
    </row>
    <row r="530" spans="1:10" s="1" customFormat="1" ht="45" customHeight="1">
      <c r="A530" s="307">
        <f t="shared" si="21"/>
        <v>491</v>
      </c>
      <c r="B530" s="102" t="s">
        <v>2086</v>
      </c>
      <c r="C530" s="103" t="s">
        <v>2087</v>
      </c>
      <c r="D530" s="102" t="s">
        <v>1986</v>
      </c>
      <c r="E530" s="152">
        <v>16.5</v>
      </c>
      <c r="F530" s="156">
        <v>1000000</v>
      </c>
      <c r="G530" s="102" t="s">
        <v>1936</v>
      </c>
      <c r="H530" s="102">
        <v>1099015290</v>
      </c>
      <c r="I530" s="103" t="s">
        <v>2088</v>
      </c>
      <c r="J530" s="143"/>
    </row>
    <row r="531" spans="1:10" s="1" customFormat="1" ht="45" customHeight="1">
      <c r="A531" s="307">
        <f t="shared" si="21"/>
        <v>492</v>
      </c>
      <c r="B531" s="166" t="s">
        <v>1159</v>
      </c>
      <c r="C531" s="169" t="s">
        <v>2124</v>
      </c>
      <c r="D531" s="158" t="s">
        <v>2125</v>
      </c>
      <c r="E531" s="166">
        <v>20.5</v>
      </c>
      <c r="F531" s="156">
        <v>1000000</v>
      </c>
      <c r="G531" s="158" t="s">
        <v>2105</v>
      </c>
      <c r="H531" s="169">
        <v>17528132</v>
      </c>
      <c r="I531" s="155"/>
      <c r="J531" s="143"/>
    </row>
    <row r="532" spans="1:10" s="1" customFormat="1" ht="45" customHeight="1">
      <c r="A532" s="307">
        <f t="shared" si="21"/>
        <v>493</v>
      </c>
      <c r="B532" s="166" t="s">
        <v>2060</v>
      </c>
      <c r="C532" s="169">
        <v>1062283</v>
      </c>
      <c r="D532" s="158" t="s">
        <v>1979</v>
      </c>
      <c r="E532" s="166">
        <v>20</v>
      </c>
      <c r="F532" s="156">
        <v>1000000</v>
      </c>
      <c r="G532" s="158" t="s">
        <v>2126</v>
      </c>
      <c r="H532" s="169">
        <v>1099018544</v>
      </c>
      <c r="I532" s="169"/>
      <c r="J532" s="143"/>
    </row>
    <row r="533" spans="1:10" s="1" customFormat="1" ht="45" customHeight="1">
      <c r="A533" s="307">
        <f t="shared" si="21"/>
        <v>494</v>
      </c>
      <c r="B533" s="166" t="s">
        <v>2127</v>
      </c>
      <c r="C533" s="169">
        <v>1063260</v>
      </c>
      <c r="D533" s="158" t="s">
        <v>1586</v>
      </c>
      <c r="E533" s="166">
        <v>18.95</v>
      </c>
      <c r="F533" s="156">
        <v>1000000</v>
      </c>
      <c r="G533" s="158" t="s">
        <v>2128</v>
      </c>
      <c r="H533" s="169">
        <v>17530292</v>
      </c>
      <c r="I533" s="169"/>
      <c r="J533" s="143"/>
    </row>
    <row r="534" spans="1:10" s="1" customFormat="1" ht="45" customHeight="1">
      <c r="A534" s="307">
        <f t="shared" si="21"/>
        <v>495</v>
      </c>
      <c r="B534" s="166" t="s">
        <v>2129</v>
      </c>
      <c r="C534" s="169"/>
      <c r="D534" s="158" t="s">
        <v>2130</v>
      </c>
      <c r="E534" s="166">
        <v>18.75</v>
      </c>
      <c r="F534" s="156">
        <v>1000000</v>
      </c>
      <c r="G534" s="158" t="s">
        <v>2131</v>
      </c>
      <c r="H534" s="169">
        <v>17522399</v>
      </c>
      <c r="I534" s="169"/>
      <c r="J534" s="143"/>
    </row>
    <row r="535" spans="1:10" s="1" customFormat="1" ht="45" customHeight="1">
      <c r="A535" s="307">
        <f t="shared" si="21"/>
        <v>496</v>
      </c>
      <c r="B535" s="166" t="s">
        <v>2132</v>
      </c>
      <c r="C535" s="169">
        <v>1060918</v>
      </c>
      <c r="D535" s="158" t="s">
        <v>60</v>
      </c>
      <c r="E535" s="166">
        <v>18.5</v>
      </c>
      <c r="F535" s="156">
        <v>1000000</v>
      </c>
      <c r="G535" s="158" t="s">
        <v>2105</v>
      </c>
      <c r="H535" s="169">
        <v>17528150</v>
      </c>
      <c r="I535" s="155"/>
      <c r="J535" s="143"/>
    </row>
    <row r="536" spans="1:10" s="1" customFormat="1" ht="45" customHeight="1">
      <c r="A536" s="307">
        <f t="shared" si="21"/>
        <v>497</v>
      </c>
      <c r="B536" s="166" t="s">
        <v>2133</v>
      </c>
      <c r="C536" s="169">
        <v>1060563</v>
      </c>
      <c r="D536" s="158" t="s">
        <v>2123</v>
      </c>
      <c r="E536" s="166">
        <v>18.25</v>
      </c>
      <c r="F536" s="156">
        <v>1000000</v>
      </c>
      <c r="G536" s="158" t="s">
        <v>2100</v>
      </c>
      <c r="H536" s="169">
        <v>1199014916</v>
      </c>
      <c r="I536" s="169"/>
      <c r="J536" s="143"/>
    </row>
    <row r="537" spans="1:10" s="1" customFormat="1" ht="45" customHeight="1">
      <c r="A537" s="307">
        <f t="shared" si="21"/>
        <v>498</v>
      </c>
      <c r="B537" s="166" t="s">
        <v>2134</v>
      </c>
      <c r="C537" s="169">
        <v>1059724</v>
      </c>
      <c r="D537" s="158" t="s">
        <v>2135</v>
      </c>
      <c r="E537" s="166">
        <v>17.65</v>
      </c>
      <c r="F537" s="156">
        <v>1000000</v>
      </c>
      <c r="G537" s="158" t="s">
        <v>2105</v>
      </c>
      <c r="H537" s="169">
        <v>17528131</v>
      </c>
      <c r="I537" s="155"/>
      <c r="J537" s="143"/>
    </row>
    <row r="538" spans="1:10" s="1" customFormat="1" ht="45" customHeight="1">
      <c r="A538" s="307">
        <f t="shared" si="21"/>
        <v>499</v>
      </c>
      <c r="B538" s="166" t="s">
        <v>64</v>
      </c>
      <c r="C538" s="166" t="s">
        <v>2136</v>
      </c>
      <c r="D538" s="158" t="s">
        <v>2137</v>
      </c>
      <c r="E538" s="166">
        <v>17.75</v>
      </c>
      <c r="F538" s="156">
        <v>1000000</v>
      </c>
      <c r="G538" s="158" t="s">
        <v>2105</v>
      </c>
      <c r="H538" s="169">
        <v>17528130</v>
      </c>
      <c r="I538" s="155"/>
      <c r="J538" s="143"/>
    </row>
    <row r="539" spans="1:10" s="1" customFormat="1" ht="45" customHeight="1">
      <c r="A539" s="307">
        <f t="shared" si="21"/>
        <v>500</v>
      </c>
      <c r="B539" s="166" t="s">
        <v>74</v>
      </c>
      <c r="C539" s="169">
        <v>1059705</v>
      </c>
      <c r="D539" s="158" t="s">
        <v>2123</v>
      </c>
      <c r="E539" s="166">
        <v>16.75</v>
      </c>
      <c r="F539" s="156">
        <v>1000000</v>
      </c>
      <c r="G539" s="158" t="s">
        <v>2119</v>
      </c>
      <c r="H539" s="169">
        <v>1199013408</v>
      </c>
      <c r="I539" s="169"/>
      <c r="J539" s="143"/>
    </row>
    <row r="540" spans="1:10" s="1" customFormat="1" ht="45" customHeight="1">
      <c r="A540" s="307">
        <f t="shared" si="21"/>
        <v>501</v>
      </c>
      <c r="B540" s="158" t="s">
        <v>1419</v>
      </c>
      <c r="C540" s="139" t="s">
        <v>1880</v>
      </c>
      <c r="D540" s="158" t="s">
        <v>1881</v>
      </c>
      <c r="E540" s="484">
        <v>20.75</v>
      </c>
      <c r="F540" s="164">
        <v>1000000</v>
      </c>
      <c r="G540" s="158" t="s">
        <v>1882</v>
      </c>
      <c r="H540" s="153" t="s">
        <v>1883</v>
      </c>
      <c r="I540" s="139"/>
      <c r="J540" s="143"/>
    </row>
    <row r="541" spans="1:10" s="1" customFormat="1" ht="45" customHeight="1">
      <c r="A541" s="307">
        <f t="shared" si="21"/>
        <v>502</v>
      </c>
      <c r="B541" s="158" t="s">
        <v>1900</v>
      </c>
      <c r="C541" s="139" t="s">
        <v>1901</v>
      </c>
      <c r="D541" s="158" t="s">
        <v>1902</v>
      </c>
      <c r="E541" s="158">
        <f>7.2+6.25+7.5</f>
        <v>20.95</v>
      </c>
      <c r="F541" s="164">
        <v>1000000</v>
      </c>
      <c r="G541" s="158" t="s">
        <v>1903</v>
      </c>
      <c r="H541" s="153" t="s">
        <v>1904</v>
      </c>
      <c r="I541" s="139" t="s">
        <v>1905</v>
      </c>
      <c r="J541" s="143"/>
    </row>
    <row r="542" spans="1:10" s="1" customFormat="1" ht="45" customHeight="1">
      <c r="A542" s="307">
        <f t="shared" si="21"/>
        <v>503</v>
      </c>
      <c r="B542" s="158" t="s">
        <v>1907</v>
      </c>
      <c r="C542" s="139" t="s">
        <v>1908</v>
      </c>
      <c r="D542" s="158" t="s">
        <v>1906</v>
      </c>
      <c r="E542" s="158">
        <v>17.75</v>
      </c>
      <c r="F542" s="164">
        <v>1000000</v>
      </c>
      <c r="G542" s="158" t="s">
        <v>1909</v>
      </c>
      <c r="H542" s="153" t="s">
        <v>1910</v>
      </c>
      <c r="I542" s="139" t="s">
        <v>1911</v>
      </c>
      <c r="J542" s="143"/>
    </row>
    <row r="543" spans="1:10" s="1" customFormat="1" ht="45" customHeight="1">
      <c r="A543" s="307">
        <f t="shared" si="21"/>
        <v>504</v>
      </c>
      <c r="B543" s="158" t="s">
        <v>1912</v>
      </c>
      <c r="C543" s="139" t="s">
        <v>1913</v>
      </c>
      <c r="D543" s="158" t="s">
        <v>1914</v>
      </c>
      <c r="E543" s="484">
        <v>17</v>
      </c>
      <c r="F543" s="164">
        <v>1000000</v>
      </c>
      <c r="G543" s="158" t="s">
        <v>1915</v>
      </c>
      <c r="H543" s="153" t="s">
        <v>1916</v>
      </c>
      <c r="I543" s="139"/>
      <c r="J543" s="143"/>
    </row>
    <row r="544" spans="1:10" s="1" customFormat="1" ht="45" customHeight="1">
      <c r="A544" s="307">
        <f t="shared" si="21"/>
        <v>505</v>
      </c>
      <c r="B544" s="158" t="s">
        <v>1917</v>
      </c>
      <c r="C544" s="139" t="s">
        <v>1918</v>
      </c>
      <c r="D544" s="524" t="s">
        <v>415</v>
      </c>
      <c r="E544" s="487">
        <v>16.55</v>
      </c>
      <c r="F544" s="164">
        <v>1000000</v>
      </c>
      <c r="G544" s="158" t="s">
        <v>1919</v>
      </c>
      <c r="H544" s="153" t="s">
        <v>1920</v>
      </c>
      <c r="I544" s="139" t="s">
        <v>1921</v>
      </c>
      <c r="J544" s="143"/>
    </row>
    <row r="545" spans="1:10" s="1" customFormat="1" ht="45" customHeight="1">
      <c r="A545" s="307">
        <f t="shared" si="21"/>
        <v>506</v>
      </c>
      <c r="B545" s="102" t="s">
        <v>346</v>
      </c>
      <c r="C545" s="220">
        <v>1032222</v>
      </c>
      <c r="D545" s="102" t="s">
        <v>57</v>
      </c>
      <c r="E545" s="100">
        <v>18.25</v>
      </c>
      <c r="F545" s="211">
        <v>1000000</v>
      </c>
      <c r="G545" s="102" t="s">
        <v>1923</v>
      </c>
      <c r="H545" s="157">
        <v>1099011645</v>
      </c>
      <c r="I545" s="220">
        <v>1676390600</v>
      </c>
      <c r="J545" s="143"/>
    </row>
    <row r="546" spans="1:10" s="1" customFormat="1" ht="45" customHeight="1">
      <c r="A546" s="307">
        <f t="shared" si="21"/>
        <v>507</v>
      </c>
      <c r="B546" s="102" t="s">
        <v>427</v>
      </c>
      <c r="C546" s="103" t="s">
        <v>1961</v>
      </c>
      <c r="D546" s="102" t="s">
        <v>1962</v>
      </c>
      <c r="E546" s="152">
        <v>18.37</v>
      </c>
      <c r="F546" s="156">
        <v>1000000</v>
      </c>
      <c r="G546" s="102" t="s">
        <v>1936</v>
      </c>
      <c r="H546" s="102">
        <v>1199005721</v>
      </c>
      <c r="I546" s="103" t="s">
        <v>1963</v>
      </c>
      <c r="J546" s="143"/>
    </row>
    <row r="547" spans="1:10" s="1" customFormat="1" ht="45" customHeight="1">
      <c r="A547" s="307">
        <f aca="true" t="shared" si="22" ref="A547:A588">+A546+1</f>
        <v>508</v>
      </c>
      <c r="B547" s="102" t="s">
        <v>387</v>
      </c>
      <c r="C547" s="103" t="s">
        <v>2089</v>
      </c>
      <c r="D547" s="102" t="s">
        <v>2090</v>
      </c>
      <c r="E547" s="152"/>
      <c r="F547" s="156">
        <v>1000000</v>
      </c>
      <c r="G547" s="102" t="s">
        <v>1936</v>
      </c>
      <c r="H547" s="102">
        <v>9033396</v>
      </c>
      <c r="I547" s="103" t="s">
        <v>2091</v>
      </c>
      <c r="J547" s="143"/>
    </row>
    <row r="548" spans="1:10" s="1" customFormat="1" ht="45" customHeight="1">
      <c r="A548" s="307">
        <f t="shared" si="22"/>
        <v>509</v>
      </c>
      <c r="B548" s="166" t="s">
        <v>1243</v>
      </c>
      <c r="C548" s="169">
        <v>1059161</v>
      </c>
      <c r="D548" s="158" t="s">
        <v>307</v>
      </c>
      <c r="E548" s="166">
        <v>20.7</v>
      </c>
      <c r="F548" s="464">
        <v>1000000</v>
      </c>
      <c r="G548" s="158" t="s">
        <v>2119</v>
      </c>
      <c r="H548" s="169">
        <v>1199010500</v>
      </c>
      <c r="I548" s="169"/>
      <c r="J548" s="143"/>
    </row>
    <row r="549" spans="1:10" s="1" customFormat="1" ht="45" customHeight="1">
      <c r="A549" s="307">
        <f t="shared" si="22"/>
        <v>510</v>
      </c>
      <c r="B549" s="166" t="s">
        <v>2139</v>
      </c>
      <c r="C549" s="169">
        <v>20171533</v>
      </c>
      <c r="D549" s="158" t="s">
        <v>2117</v>
      </c>
      <c r="E549" s="166"/>
      <c r="F549" s="464">
        <v>1000000</v>
      </c>
      <c r="G549" s="158" t="s">
        <v>2131</v>
      </c>
      <c r="H549" s="169">
        <v>1099008439</v>
      </c>
      <c r="I549" s="155"/>
      <c r="J549" s="143"/>
    </row>
    <row r="550" spans="1:10" s="1" customFormat="1" ht="45" customHeight="1">
      <c r="A550" s="307">
        <f t="shared" si="22"/>
        <v>511</v>
      </c>
      <c r="B550" s="166" t="s">
        <v>2140</v>
      </c>
      <c r="C550" s="169"/>
      <c r="D550" s="158" t="s">
        <v>2123</v>
      </c>
      <c r="E550" s="166">
        <v>16</v>
      </c>
      <c r="F550" s="464">
        <v>1000000</v>
      </c>
      <c r="G550" s="158" t="s">
        <v>2105</v>
      </c>
      <c r="H550" s="169">
        <v>17528560</v>
      </c>
      <c r="I550" s="155"/>
      <c r="J550" s="143"/>
    </row>
    <row r="551" spans="1:10" s="1" customFormat="1" ht="45" customHeight="1">
      <c r="A551" s="307">
        <f t="shared" si="22"/>
        <v>512</v>
      </c>
      <c r="B551" s="158" t="s">
        <v>2198</v>
      </c>
      <c r="C551" s="139" t="s">
        <v>2199</v>
      </c>
      <c r="D551" s="158" t="s">
        <v>2200</v>
      </c>
      <c r="E551" s="485">
        <v>20</v>
      </c>
      <c r="F551" s="164">
        <v>1000000</v>
      </c>
      <c r="G551" s="158" t="s">
        <v>2156</v>
      </c>
      <c r="H551" s="139" t="s">
        <v>2201</v>
      </c>
      <c r="I551" s="103"/>
      <c r="J551" s="143"/>
    </row>
    <row r="552" spans="1:10" s="1" customFormat="1" ht="45" customHeight="1">
      <c r="A552" s="307">
        <f t="shared" si="22"/>
        <v>513</v>
      </c>
      <c r="B552" s="158" t="s">
        <v>2202</v>
      </c>
      <c r="C552" s="139" t="s">
        <v>2203</v>
      </c>
      <c r="D552" s="158" t="s">
        <v>2204</v>
      </c>
      <c r="E552" s="485">
        <v>20</v>
      </c>
      <c r="F552" s="164">
        <v>1000000</v>
      </c>
      <c r="G552" s="158" t="s">
        <v>2205</v>
      </c>
      <c r="H552" s="139" t="s">
        <v>2206</v>
      </c>
      <c r="I552" s="103"/>
      <c r="J552" s="143"/>
    </row>
    <row r="553" spans="1:10" s="1" customFormat="1" ht="45" customHeight="1">
      <c r="A553" s="307">
        <f t="shared" si="22"/>
        <v>514</v>
      </c>
      <c r="B553" s="158" t="s">
        <v>61</v>
      </c>
      <c r="C553" s="139" t="s">
        <v>2207</v>
      </c>
      <c r="D553" s="158" t="s">
        <v>168</v>
      </c>
      <c r="E553" s="485">
        <v>19.75</v>
      </c>
      <c r="F553" s="164">
        <v>1000000</v>
      </c>
      <c r="G553" s="158" t="s">
        <v>2161</v>
      </c>
      <c r="H553" s="139" t="s">
        <v>2208</v>
      </c>
      <c r="I553" s="103"/>
      <c r="J553" s="143"/>
    </row>
    <row r="554" spans="1:10" s="1" customFormat="1" ht="45" customHeight="1">
      <c r="A554" s="307">
        <f t="shared" si="22"/>
        <v>515</v>
      </c>
      <c r="B554" s="158" t="s">
        <v>265</v>
      </c>
      <c r="C554" s="139" t="s">
        <v>2209</v>
      </c>
      <c r="D554" s="158" t="s">
        <v>2125</v>
      </c>
      <c r="E554" s="485">
        <v>19</v>
      </c>
      <c r="F554" s="164">
        <v>1000000</v>
      </c>
      <c r="G554" s="158" t="s">
        <v>2161</v>
      </c>
      <c r="H554" s="139" t="s">
        <v>2210</v>
      </c>
      <c r="I554" s="103"/>
      <c r="J554" s="143"/>
    </row>
    <row r="555" spans="1:10" s="1" customFormat="1" ht="45" customHeight="1">
      <c r="A555" s="307">
        <f t="shared" si="22"/>
        <v>516</v>
      </c>
      <c r="B555" s="158" t="s">
        <v>756</v>
      </c>
      <c r="C555" s="139" t="s">
        <v>2211</v>
      </c>
      <c r="D555" s="158" t="s">
        <v>415</v>
      </c>
      <c r="E555" s="485">
        <v>18.5</v>
      </c>
      <c r="F555" s="164">
        <v>1000000</v>
      </c>
      <c r="G555" s="158" t="s">
        <v>2151</v>
      </c>
      <c r="H555" s="139" t="s">
        <v>2212</v>
      </c>
      <c r="I555" s="103"/>
      <c r="J555" s="143"/>
    </row>
    <row r="556" spans="1:10" s="1" customFormat="1" ht="45" customHeight="1">
      <c r="A556" s="307">
        <f t="shared" si="22"/>
        <v>517</v>
      </c>
      <c r="B556" s="158" t="s">
        <v>598</v>
      </c>
      <c r="C556" s="139" t="s">
        <v>2213</v>
      </c>
      <c r="D556" s="158" t="s">
        <v>60</v>
      </c>
      <c r="E556" s="485">
        <v>16.75</v>
      </c>
      <c r="F556" s="164">
        <v>1000000</v>
      </c>
      <c r="G556" s="158" t="s">
        <v>2193</v>
      </c>
      <c r="H556" s="139" t="s">
        <v>2214</v>
      </c>
      <c r="I556" s="103"/>
      <c r="J556" s="143"/>
    </row>
    <row r="557" spans="1:10" s="1" customFormat="1" ht="45" customHeight="1">
      <c r="A557" s="307">
        <f t="shared" si="22"/>
        <v>518</v>
      </c>
      <c r="B557" s="158" t="s">
        <v>743</v>
      </c>
      <c r="C557" s="139" t="s">
        <v>2215</v>
      </c>
      <c r="D557" s="158" t="s">
        <v>2216</v>
      </c>
      <c r="E557" s="485">
        <v>16.65</v>
      </c>
      <c r="F557" s="164">
        <v>1000000</v>
      </c>
      <c r="G557" s="158" t="s">
        <v>2161</v>
      </c>
      <c r="H557" s="139" t="s">
        <v>2217</v>
      </c>
      <c r="I557" s="103"/>
      <c r="J557" s="143"/>
    </row>
    <row r="558" spans="1:10" s="1" customFormat="1" ht="45" customHeight="1">
      <c r="A558" s="307">
        <f t="shared" si="22"/>
        <v>519</v>
      </c>
      <c r="B558" s="158" t="s">
        <v>453</v>
      </c>
      <c r="C558" s="139" t="s">
        <v>2218</v>
      </c>
      <c r="D558" s="158" t="s">
        <v>2219</v>
      </c>
      <c r="E558" s="485">
        <v>15.95</v>
      </c>
      <c r="F558" s="164">
        <v>1000000</v>
      </c>
      <c r="G558" s="158" t="s">
        <v>417</v>
      </c>
      <c r="H558" s="139" t="s">
        <v>2220</v>
      </c>
      <c r="I558" s="103"/>
      <c r="J558" s="143"/>
    </row>
    <row r="559" spans="1:10" s="1" customFormat="1" ht="45" customHeight="1">
      <c r="A559" s="307">
        <f t="shared" si="22"/>
        <v>520</v>
      </c>
      <c r="B559" s="158" t="s">
        <v>2221</v>
      </c>
      <c r="C559" s="139"/>
      <c r="D559" s="158" t="s">
        <v>2222</v>
      </c>
      <c r="E559" s="485">
        <v>17.75</v>
      </c>
      <c r="F559" s="164">
        <v>1000000</v>
      </c>
      <c r="G559" s="158" t="s">
        <v>2161</v>
      </c>
      <c r="H559" s="139" t="s">
        <v>2223</v>
      </c>
      <c r="I559" s="103"/>
      <c r="J559" s="143"/>
    </row>
    <row r="560" spans="1:10" s="1" customFormat="1" ht="45" customHeight="1">
      <c r="A560" s="307">
        <f t="shared" si="22"/>
        <v>521</v>
      </c>
      <c r="B560" s="102" t="s">
        <v>2241</v>
      </c>
      <c r="C560" s="100" t="s">
        <v>2242</v>
      </c>
      <c r="D560" s="102" t="s">
        <v>2243</v>
      </c>
      <c r="E560" s="100">
        <v>17.5</v>
      </c>
      <c r="F560" s="156">
        <v>1000000</v>
      </c>
      <c r="G560" s="102" t="s">
        <v>2244</v>
      </c>
      <c r="H560" s="159" t="s">
        <v>2245</v>
      </c>
      <c r="I560" s="100" t="s">
        <v>2246</v>
      </c>
      <c r="J560" s="143"/>
    </row>
    <row r="561" spans="1:10" s="1" customFormat="1" ht="45" customHeight="1">
      <c r="A561" s="307">
        <f t="shared" si="22"/>
        <v>522</v>
      </c>
      <c r="B561" s="102" t="s">
        <v>2247</v>
      </c>
      <c r="C561" s="100">
        <v>1922</v>
      </c>
      <c r="D561" s="102" t="s">
        <v>2248</v>
      </c>
      <c r="E561" s="100">
        <v>17.5</v>
      </c>
      <c r="F561" s="156">
        <v>1000000</v>
      </c>
      <c r="G561" s="102" t="s">
        <v>2249</v>
      </c>
      <c r="H561" s="159" t="s">
        <v>2250</v>
      </c>
      <c r="I561" s="100" t="s">
        <v>2251</v>
      </c>
      <c r="J561" s="143"/>
    </row>
    <row r="562" spans="1:10" s="1" customFormat="1" ht="45" customHeight="1">
      <c r="A562" s="307">
        <f t="shared" si="22"/>
        <v>523</v>
      </c>
      <c r="B562" s="102" t="s">
        <v>2252</v>
      </c>
      <c r="C562" s="159" t="s">
        <v>2253</v>
      </c>
      <c r="D562" s="102" t="s">
        <v>2254</v>
      </c>
      <c r="E562" s="100">
        <v>18.75</v>
      </c>
      <c r="F562" s="156">
        <v>1000000</v>
      </c>
      <c r="G562" s="102" t="s">
        <v>2238</v>
      </c>
      <c r="H562" s="159" t="s">
        <v>2255</v>
      </c>
      <c r="I562" s="100" t="s">
        <v>2256</v>
      </c>
      <c r="J562" s="143"/>
    </row>
    <row r="563" spans="1:10" s="1" customFormat="1" ht="45" customHeight="1">
      <c r="A563" s="307">
        <f t="shared" si="22"/>
        <v>524</v>
      </c>
      <c r="B563" s="102" t="s">
        <v>393</v>
      </c>
      <c r="C563" s="100">
        <v>1033782</v>
      </c>
      <c r="D563" s="102" t="s">
        <v>2272</v>
      </c>
      <c r="E563" s="100">
        <v>19.75</v>
      </c>
      <c r="F563" s="156">
        <v>1000000</v>
      </c>
      <c r="G563" s="102" t="s">
        <v>2258</v>
      </c>
      <c r="H563" s="159" t="s">
        <v>2273</v>
      </c>
      <c r="I563" s="100" t="s">
        <v>2274</v>
      </c>
      <c r="J563" s="143"/>
    </row>
    <row r="564" spans="1:10" s="1" customFormat="1" ht="45" customHeight="1">
      <c r="A564" s="307">
        <f t="shared" si="22"/>
        <v>525</v>
      </c>
      <c r="B564" s="102" t="s">
        <v>666</v>
      </c>
      <c r="C564" s="100">
        <v>1034334</v>
      </c>
      <c r="D564" s="102" t="s">
        <v>415</v>
      </c>
      <c r="E564" s="100">
        <v>19.65</v>
      </c>
      <c r="F564" s="156">
        <v>1000000</v>
      </c>
      <c r="G564" s="102" t="s">
        <v>2258</v>
      </c>
      <c r="H564" s="159" t="s">
        <v>2275</v>
      </c>
      <c r="I564" s="100" t="s">
        <v>2276</v>
      </c>
      <c r="J564" s="143"/>
    </row>
    <row r="565" spans="1:10" s="1" customFormat="1" ht="45" customHeight="1">
      <c r="A565" s="307">
        <f t="shared" si="22"/>
        <v>526</v>
      </c>
      <c r="B565" s="102" t="s">
        <v>2279</v>
      </c>
      <c r="C565" s="100" t="s">
        <v>2267</v>
      </c>
      <c r="D565" s="102" t="s">
        <v>1288</v>
      </c>
      <c r="E565" s="100">
        <v>19</v>
      </c>
      <c r="F565" s="156">
        <v>1000000</v>
      </c>
      <c r="G565" s="102" t="s">
        <v>2258</v>
      </c>
      <c r="H565" s="159" t="s">
        <v>2280</v>
      </c>
      <c r="I565" s="100" t="s">
        <v>2281</v>
      </c>
      <c r="J565" s="143"/>
    </row>
    <row r="566" spans="1:10" s="1" customFormat="1" ht="45" customHeight="1">
      <c r="A566" s="307">
        <f t="shared" si="22"/>
        <v>527</v>
      </c>
      <c r="B566" s="102" t="s">
        <v>118</v>
      </c>
      <c r="C566" s="100" t="s">
        <v>2282</v>
      </c>
      <c r="D566" s="102" t="s">
        <v>215</v>
      </c>
      <c r="E566" s="100">
        <v>19</v>
      </c>
      <c r="F566" s="156">
        <v>1000000</v>
      </c>
      <c r="G566" s="102" t="s">
        <v>2258</v>
      </c>
      <c r="H566" s="159" t="s">
        <v>2283</v>
      </c>
      <c r="I566" s="100" t="s">
        <v>2284</v>
      </c>
      <c r="J566" s="143"/>
    </row>
    <row r="567" spans="1:10" s="1" customFormat="1" ht="45" customHeight="1">
      <c r="A567" s="307">
        <f t="shared" si="22"/>
        <v>528</v>
      </c>
      <c r="B567" s="102" t="s">
        <v>2285</v>
      </c>
      <c r="C567" s="100">
        <v>1034029</v>
      </c>
      <c r="D567" s="102" t="s">
        <v>2286</v>
      </c>
      <c r="E567" s="100">
        <v>18.5</v>
      </c>
      <c r="F567" s="156">
        <v>1000000</v>
      </c>
      <c r="G567" s="102" t="s">
        <v>2258</v>
      </c>
      <c r="H567" s="159" t="s">
        <v>2287</v>
      </c>
      <c r="I567" s="100" t="s">
        <v>2288</v>
      </c>
      <c r="J567" s="143"/>
    </row>
    <row r="568" spans="1:10" s="1" customFormat="1" ht="45" customHeight="1">
      <c r="A568" s="307">
        <f t="shared" si="22"/>
        <v>529</v>
      </c>
      <c r="B568" s="102" t="s">
        <v>2289</v>
      </c>
      <c r="C568" s="100" t="s">
        <v>2290</v>
      </c>
      <c r="D568" s="102" t="s">
        <v>121</v>
      </c>
      <c r="E568" s="100">
        <v>17.3</v>
      </c>
      <c r="F568" s="156">
        <v>1000000</v>
      </c>
      <c r="G568" s="102" t="s">
        <v>2258</v>
      </c>
      <c r="H568" s="159" t="s">
        <v>2291</v>
      </c>
      <c r="I568" s="100" t="s">
        <v>2292</v>
      </c>
      <c r="J568" s="143"/>
    </row>
    <row r="569" spans="1:10" s="1" customFormat="1" ht="45" customHeight="1">
      <c r="A569" s="307">
        <f t="shared" si="22"/>
        <v>530</v>
      </c>
      <c r="B569" s="158" t="s">
        <v>774</v>
      </c>
      <c r="C569" s="139" t="s">
        <v>2310</v>
      </c>
      <c r="D569" s="158" t="s">
        <v>2311</v>
      </c>
      <c r="E569" s="158">
        <v>20.65</v>
      </c>
      <c r="F569" s="164">
        <v>1000000</v>
      </c>
      <c r="G569" s="158" t="s">
        <v>2295</v>
      </c>
      <c r="H569" s="153" t="s">
        <v>2312</v>
      </c>
      <c r="I569" s="103"/>
      <c r="J569" s="143"/>
    </row>
    <row r="570" spans="1:10" s="1" customFormat="1" ht="45" customHeight="1">
      <c r="A570" s="307">
        <f t="shared" si="22"/>
        <v>531</v>
      </c>
      <c r="B570" s="158" t="s">
        <v>1419</v>
      </c>
      <c r="C570" s="139"/>
      <c r="D570" s="158" t="s">
        <v>2313</v>
      </c>
      <c r="E570" s="158">
        <v>20.25</v>
      </c>
      <c r="F570" s="164">
        <v>1000000</v>
      </c>
      <c r="G570" s="158" t="s">
        <v>2314</v>
      </c>
      <c r="H570" s="153" t="s">
        <v>2315</v>
      </c>
      <c r="I570" s="101"/>
      <c r="J570" s="143"/>
    </row>
    <row r="571" spans="1:10" s="1" customFormat="1" ht="45" customHeight="1">
      <c r="A571" s="307">
        <f t="shared" si="22"/>
        <v>532</v>
      </c>
      <c r="B571" s="158" t="s">
        <v>2318</v>
      </c>
      <c r="C571" s="139"/>
      <c r="D571" s="158" t="s">
        <v>2319</v>
      </c>
      <c r="E571" s="158">
        <v>17.5</v>
      </c>
      <c r="F571" s="164">
        <v>1000000</v>
      </c>
      <c r="G571" s="158" t="s">
        <v>2317</v>
      </c>
      <c r="H571" s="153" t="s">
        <v>2320</v>
      </c>
      <c r="I571" s="101" t="s">
        <v>2321</v>
      </c>
      <c r="J571" s="143"/>
    </row>
    <row r="572" spans="1:10" s="1" customFormat="1" ht="45" customHeight="1">
      <c r="A572" s="307">
        <f t="shared" si="22"/>
        <v>533</v>
      </c>
      <c r="B572" s="158" t="s">
        <v>2335</v>
      </c>
      <c r="C572" s="154" t="s">
        <v>2336</v>
      </c>
      <c r="D572" s="158" t="s">
        <v>92</v>
      </c>
      <c r="E572" s="486">
        <v>20.75</v>
      </c>
      <c r="F572" s="211">
        <v>1000000</v>
      </c>
      <c r="G572" s="158" t="s">
        <v>2323</v>
      </c>
      <c r="H572" s="139"/>
      <c r="I572" s="103"/>
      <c r="J572" s="143"/>
    </row>
    <row r="573" spans="1:10" s="1" customFormat="1" ht="45" customHeight="1">
      <c r="A573" s="307">
        <f t="shared" si="22"/>
        <v>534</v>
      </c>
      <c r="B573" s="158" t="s">
        <v>2170</v>
      </c>
      <c r="C573" s="139" t="s">
        <v>2337</v>
      </c>
      <c r="D573" s="158" t="s">
        <v>2338</v>
      </c>
      <c r="E573" s="486">
        <v>20</v>
      </c>
      <c r="F573" s="211">
        <v>1000000</v>
      </c>
      <c r="G573" s="158" t="s">
        <v>2323</v>
      </c>
      <c r="H573" s="139"/>
      <c r="I573" s="103"/>
      <c r="J573" s="143"/>
    </row>
    <row r="574" spans="1:10" s="1" customFormat="1" ht="45" customHeight="1">
      <c r="A574" s="307">
        <f t="shared" si="22"/>
        <v>535</v>
      </c>
      <c r="B574" s="158" t="s">
        <v>2340</v>
      </c>
      <c r="C574" s="154" t="s">
        <v>2341</v>
      </c>
      <c r="D574" s="158" t="s">
        <v>60</v>
      </c>
      <c r="E574" s="486">
        <v>19.75</v>
      </c>
      <c r="F574" s="211">
        <v>1000000</v>
      </c>
      <c r="G574" s="158" t="s">
        <v>2323</v>
      </c>
      <c r="H574" s="139"/>
      <c r="I574" s="103"/>
      <c r="J574" s="143"/>
    </row>
    <row r="575" spans="1:10" s="1" customFormat="1" ht="45" customHeight="1">
      <c r="A575" s="307">
        <f t="shared" si="22"/>
        <v>536</v>
      </c>
      <c r="B575" s="158" t="s">
        <v>2344</v>
      </c>
      <c r="C575" s="139"/>
      <c r="D575" s="158" t="s">
        <v>2345</v>
      </c>
      <c r="E575" s="486">
        <v>16.75</v>
      </c>
      <c r="F575" s="211">
        <v>1000000</v>
      </c>
      <c r="G575" s="158" t="s">
        <v>2323</v>
      </c>
      <c r="H575" s="139"/>
      <c r="I575" s="103"/>
      <c r="J575" s="143"/>
    </row>
    <row r="576" spans="1:10" s="1" customFormat="1" ht="45" customHeight="1">
      <c r="A576" s="307">
        <f t="shared" si="22"/>
        <v>537</v>
      </c>
      <c r="B576" s="309" t="s">
        <v>2364</v>
      </c>
      <c r="C576" s="183" t="s">
        <v>2365</v>
      </c>
      <c r="D576" s="158" t="s">
        <v>2366</v>
      </c>
      <c r="E576" s="166">
        <v>20</v>
      </c>
      <c r="F576" s="464">
        <v>1000000</v>
      </c>
      <c r="G576" s="158" t="s">
        <v>2348</v>
      </c>
      <c r="H576" s="220">
        <v>975630016</v>
      </c>
      <c r="I576" s="220"/>
      <c r="J576" s="143"/>
    </row>
    <row r="577" spans="1:10" s="1" customFormat="1" ht="45" customHeight="1">
      <c r="A577" s="307">
        <f t="shared" si="22"/>
        <v>538</v>
      </c>
      <c r="B577" s="309" t="s">
        <v>2369</v>
      </c>
      <c r="C577" s="183" t="s">
        <v>2370</v>
      </c>
      <c r="D577" s="158" t="s">
        <v>2371</v>
      </c>
      <c r="E577" s="166">
        <v>19.75</v>
      </c>
      <c r="F577" s="464">
        <v>1000000</v>
      </c>
      <c r="G577" s="158" t="s">
        <v>2367</v>
      </c>
      <c r="H577" s="220"/>
      <c r="I577" s="169"/>
      <c r="J577" s="143"/>
    </row>
    <row r="578" spans="1:10" s="1" customFormat="1" ht="45" customHeight="1">
      <c r="A578" s="307">
        <f t="shared" si="22"/>
        <v>539</v>
      </c>
      <c r="B578" s="309" t="s">
        <v>2372</v>
      </c>
      <c r="C578" s="183" t="s">
        <v>2373</v>
      </c>
      <c r="D578" s="158" t="s">
        <v>2374</v>
      </c>
      <c r="E578" s="166">
        <v>19.55</v>
      </c>
      <c r="F578" s="464">
        <v>1000000</v>
      </c>
      <c r="G578" s="158" t="s">
        <v>2375</v>
      </c>
      <c r="H578" s="169"/>
      <c r="I578" s="155"/>
      <c r="J578" s="143"/>
    </row>
    <row r="579" spans="1:10" s="1" customFormat="1" ht="45" customHeight="1">
      <c r="A579" s="307">
        <f t="shared" si="22"/>
        <v>540</v>
      </c>
      <c r="B579" s="309" t="s">
        <v>2378</v>
      </c>
      <c r="C579" s="183" t="s">
        <v>2379</v>
      </c>
      <c r="D579" s="158" t="s">
        <v>2380</v>
      </c>
      <c r="E579" s="166">
        <v>18.5</v>
      </c>
      <c r="F579" s="464">
        <v>1000000</v>
      </c>
      <c r="G579" s="158" t="s">
        <v>2367</v>
      </c>
      <c r="H579" s="169">
        <v>1693513455</v>
      </c>
      <c r="I579" s="169"/>
      <c r="J579" s="143"/>
    </row>
    <row r="580" spans="1:10" s="1" customFormat="1" ht="45" customHeight="1">
      <c r="A580" s="307">
        <f t="shared" si="22"/>
        <v>541</v>
      </c>
      <c r="B580" s="309" t="s">
        <v>2381</v>
      </c>
      <c r="C580" s="183" t="s">
        <v>2382</v>
      </c>
      <c r="D580" s="158" t="s">
        <v>2383</v>
      </c>
      <c r="E580" s="166">
        <v>18.43</v>
      </c>
      <c r="F580" s="464">
        <v>1000000</v>
      </c>
      <c r="G580" s="158" t="s">
        <v>2367</v>
      </c>
      <c r="H580" s="169"/>
      <c r="I580" s="155"/>
      <c r="J580" s="143"/>
    </row>
    <row r="581" spans="1:10" s="1" customFormat="1" ht="45" customHeight="1">
      <c r="A581" s="307">
        <f t="shared" si="22"/>
        <v>542</v>
      </c>
      <c r="B581" s="309" t="s">
        <v>2384</v>
      </c>
      <c r="C581" s="183" t="s">
        <v>2385</v>
      </c>
      <c r="D581" s="158" t="s">
        <v>2386</v>
      </c>
      <c r="E581" s="166">
        <v>18.5</v>
      </c>
      <c r="F581" s="464">
        <v>1000000</v>
      </c>
      <c r="G581" s="158" t="s">
        <v>2348</v>
      </c>
      <c r="H581" s="169">
        <v>16461722400</v>
      </c>
      <c r="I581" s="169"/>
      <c r="J581" s="143"/>
    </row>
    <row r="582" spans="1:10" s="1" customFormat="1" ht="45" customHeight="1">
      <c r="A582" s="307">
        <f t="shared" si="22"/>
        <v>543</v>
      </c>
      <c r="B582" s="309" t="s">
        <v>2387</v>
      </c>
      <c r="C582" s="183" t="s">
        <v>2388</v>
      </c>
      <c r="D582" s="158" t="s">
        <v>2389</v>
      </c>
      <c r="E582" s="166">
        <v>17.4</v>
      </c>
      <c r="F582" s="464">
        <v>1000000</v>
      </c>
      <c r="G582" s="158" t="s">
        <v>2375</v>
      </c>
      <c r="H582" s="169">
        <v>961144391</v>
      </c>
      <c r="I582" s="169"/>
      <c r="J582" s="143"/>
    </row>
    <row r="583" spans="1:10" s="1" customFormat="1" ht="45" customHeight="1">
      <c r="A583" s="307">
        <f t="shared" si="22"/>
        <v>544</v>
      </c>
      <c r="B583" s="309" t="s">
        <v>2390</v>
      </c>
      <c r="C583" s="183" t="s">
        <v>2391</v>
      </c>
      <c r="D583" s="158" t="s">
        <v>2392</v>
      </c>
      <c r="E583" s="166">
        <v>17.15</v>
      </c>
      <c r="F583" s="464">
        <v>1000000</v>
      </c>
      <c r="G583" s="158" t="s">
        <v>2375</v>
      </c>
      <c r="H583" s="169"/>
      <c r="I583" s="169"/>
      <c r="J583" s="143"/>
    </row>
    <row r="584" spans="1:10" s="1" customFormat="1" ht="45" customHeight="1">
      <c r="A584" s="307">
        <f t="shared" si="22"/>
        <v>545</v>
      </c>
      <c r="B584" s="309" t="s">
        <v>593</v>
      </c>
      <c r="C584" s="183" t="s">
        <v>2393</v>
      </c>
      <c r="D584" s="158" t="s">
        <v>2394</v>
      </c>
      <c r="E584" s="166">
        <v>15.95</v>
      </c>
      <c r="F584" s="464">
        <v>1000000</v>
      </c>
      <c r="G584" s="158" t="s">
        <v>2367</v>
      </c>
      <c r="H584" s="169">
        <v>969709481</v>
      </c>
      <c r="I584" s="169"/>
      <c r="J584" s="143"/>
    </row>
    <row r="585" spans="1:10" s="1" customFormat="1" ht="45" customHeight="1">
      <c r="A585" s="307">
        <f t="shared" si="22"/>
        <v>546</v>
      </c>
      <c r="B585" s="166" t="s">
        <v>2420</v>
      </c>
      <c r="C585" s="183" t="s">
        <v>2421</v>
      </c>
      <c r="D585" s="158" t="s">
        <v>2422</v>
      </c>
      <c r="E585" s="479">
        <v>18.75</v>
      </c>
      <c r="F585" s="464">
        <v>1000000</v>
      </c>
      <c r="G585" s="158" t="s">
        <v>2423</v>
      </c>
      <c r="H585" s="183" t="s">
        <v>2424</v>
      </c>
      <c r="I585" s="169">
        <v>1296928224</v>
      </c>
      <c r="J585" s="143"/>
    </row>
    <row r="586" spans="1:10" s="1" customFormat="1" ht="45" customHeight="1">
      <c r="A586" s="307">
        <f t="shared" si="22"/>
        <v>547</v>
      </c>
      <c r="B586" s="166" t="s">
        <v>2425</v>
      </c>
      <c r="C586" s="183" t="s">
        <v>2426</v>
      </c>
      <c r="D586" s="158" t="s">
        <v>2017</v>
      </c>
      <c r="E586" s="479">
        <v>18.75</v>
      </c>
      <c r="F586" s="464">
        <v>1000000</v>
      </c>
      <c r="G586" s="158" t="s">
        <v>2427</v>
      </c>
      <c r="H586" s="183" t="s">
        <v>2428</v>
      </c>
      <c r="I586" s="169"/>
      <c r="J586" s="143"/>
    </row>
    <row r="587" spans="1:10" s="1" customFormat="1" ht="45" customHeight="1">
      <c r="A587" s="307">
        <f t="shared" si="22"/>
        <v>548</v>
      </c>
      <c r="B587" s="166" t="s">
        <v>2429</v>
      </c>
      <c r="C587" s="183"/>
      <c r="D587" s="158" t="s">
        <v>2430</v>
      </c>
      <c r="E587" s="479">
        <v>16.25</v>
      </c>
      <c r="F587" s="464">
        <v>1000000</v>
      </c>
      <c r="G587" s="158" t="s">
        <v>2399</v>
      </c>
      <c r="H587" s="183" t="s">
        <v>2431</v>
      </c>
      <c r="I587" s="169">
        <v>1697103187</v>
      </c>
      <c r="J587" s="143"/>
    </row>
    <row r="588" spans="1:10" s="1" customFormat="1" ht="45" customHeight="1">
      <c r="A588" s="307">
        <f t="shared" si="22"/>
        <v>549</v>
      </c>
      <c r="B588" s="166" t="s">
        <v>2437</v>
      </c>
      <c r="C588" s="183"/>
      <c r="D588" s="158" t="s">
        <v>2438</v>
      </c>
      <c r="E588" s="479">
        <v>20.35</v>
      </c>
      <c r="F588" s="464">
        <v>1000000</v>
      </c>
      <c r="G588" s="158" t="s">
        <v>2439</v>
      </c>
      <c r="H588" s="183" t="s">
        <v>2440</v>
      </c>
      <c r="I588" s="169" t="s">
        <v>2441</v>
      </c>
      <c r="J588" s="143"/>
    </row>
    <row r="589" spans="1:10" s="99" customFormat="1" ht="45" customHeight="1">
      <c r="A589" s="348"/>
      <c r="B589" s="453" t="s">
        <v>2824</v>
      </c>
      <c r="C589" s="316"/>
      <c r="D589" s="207"/>
      <c r="E589" s="141"/>
      <c r="F589" s="461"/>
      <c r="G589" s="138"/>
      <c r="H589" s="316"/>
      <c r="I589" s="316"/>
      <c r="J589" s="302" t="s">
        <v>2825</v>
      </c>
    </row>
    <row r="590" spans="1:10" s="1" customFormat="1" ht="45" customHeight="1">
      <c r="A590" s="127">
        <f>+A588+1</f>
        <v>550</v>
      </c>
      <c r="B590" s="158" t="s">
        <v>2534</v>
      </c>
      <c r="C590" s="161" t="s">
        <v>2535</v>
      </c>
      <c r="D590" s="158" t="s">
        <v>2536</v>
      </c>
      <c r="E590" s="158">
        <v>26</v>
      </c>
      <c r="F590" s="164">
        <v>3000000</v>
      </c>
      <c r="G590" s="158" t="s">
        <v>2537</v>
      </c>
      <c r="H590" s="162">
        <v>225909633</v>
      </c>
      <c r="I590" s="163" t="s">
        <v>2538</v>
      </c>
      <c r="J590" s="143"/>
    </row>
    <row r="591" spans="1:10" s="1" customFormat="1" ht="45" customHeight="1">
      <c r="A591" s="127">
        <f>+A590+1</f>
        <v>551</v>
      </c>
      <c r="B591" s="158" t="s">
        <v>2590</v>
      </c>
      <c r="C591" s="144" t="s">
        <v>2591</v>
      </c>
      <c r="D591" s="158" t="s">
        <v>1526</v>
      </c>
      <c r="E591" s="158">
        <v>29.5</v>
      </c>
      <c r="F591" s="164">
        <v>3000000</v>
      </c>
      <c r="G591" s="158" t="s">
        <v>2592</v>
      </c>
      <c r="H591" s="127">
        <v>366260471</v>
      </c>
      <c r="I591" s="163" t="s">
        <v>2593</v>
      </c>
      <c r="J591" s="143"/>
    </row>
    <row r="592" spans="1:10" s="1" customFormat="1" ht="45" customHeight="1">
      <c r="A592" s="127">
        <f aca="true" t="shared" si="23" ref="A592:A655">+A591+1</f>
        <v>552</v>
      </c>
      <c r="B592" s="158" t="s">
        <v>2636</v>
      </c>
      <c r="C592" s="144" t="s">
        <v>2637</v>
      </c>
      <c r="D592" s="158" t="s">
        <v>2603</v>
      </c>
      <c r="E592" s="158">
        <v>28.5</v>
      </c>
      <c r="F592" s="164">
        <v>3000000</v>
      </c>
      <c r="G592" s="158" t="s">
        <v>2638</v>
      </c>
      <c r="H592" s="127">
        <v>381864536</v>
      </c>
      <c r="I592" s="163" t="s">
        <v>2639</v>
      </c>
      <c r="J592" s="143"/>
    </row>
    <row r="593" spans="1:10" s="1" customFormat="1" ht="45" customHeight="1">
      <c r="A593" s="127">
        <f t="shared" si="23"/>
        <v>553</v>
      </c>
      <c r="B593" s="158" t="s">
        <v>2649</v>
      </c>
      <c r="C593" s="161" t="s">
        <v>2650</v>
      </c>
      <c r="D593" s="158" t="s">
        <v>1763</v>
      </c>
      <c r="E593" s="158">
        <v>28</v>
      </c>
      <c r="F593" s="164">
        <v>3000000</v>
      </c>
      <c r="G593" s="158" t="s">
        <v>2651</v>
      </c>
      <c r="H593" s="145">
        <v>212620057</v>
      </c>
      <c r="I593" s="163" t="s">
        <v>2652</v>
      </c>
      <c r="J593" s="143"/>
    </row>
    <row r="594" spans="1:10" s="1" customFormat="1" ht="45" customHeight="1">
      <c r="A594" s="127">
        <f t="shared" si="23"/>
        <v>554</v>
      </c>
      <c r="B594" s="158" t="s">
        <v>2671</v>
      </c>
      <c r="C594" s="163" t="s">
        <v>2672</v>
      </c>
      <c r="D594" s="158" t="s">
        <v>2536</v>
      </c>
      <c r="E594" s="158">
        <v>26.4</v>
      </c>
      <c r="F594" s="164">
        <v>3000000</v>
      </c>
      <c r="G594" s="158" t="s">
        <v>2673</v>
      </c>
      <c r="H594" s="162" t="s">
        <v>2674</v>
      </c>
      <c r="I594" s="163" t="s">
        <v>2675</v>
      </c>
      <c r="J594" s="143"/>
    </row>
    <row r="595" spans="1:10" s="1" customFormat="1" ht="45" customHeight="1">
      <c r="A595" s="127">
        <f t="shared" si="23"/>
        <v>555</v>
      </c>
      <c r="B595" s="158" t="s">
        <v>2676</v>
      </c>
      <c r="C595" s="163" t="s">
        <v>2677</v>
      </c>
      <c r="D595" s="158" t="s">
        <v>2678</v>
      </c>
      <c r="E595" s="158">
        <v>28.75</v>
      </c>
      <c r="F595" s="164">
        <v>3000000</v>
      </c>
      <c r="G595" s="158" t="s">
        <v>2679</v>
      </c>
      <c r="H595" s="162" t="s">
        <v>2680</v>
      </c>
      <c r="I595" s="163" t="s">
        <v>2681</v>
      </c>
      <c r="J595" s="143"/>
    </row>
    <row r="596" spans="1:10" s="1" customFormat="1" ht="45" customHeight="1">
      <c r="A596" s="127">
        <f t="shared" si="23"/>
        <v>556</v>
      </c>
      <c r="B596" s="158" t="s">
        <v>2695</v>
      </c>
      <c r="C596" s="163" t="s">
        <v>2696</v>
      </c>
      <c r="D596" s="158" t="s">
        <v>2697</v>
      </c>
      <c r="E596" s="158">
        <v>26.5</v>
      </c>
      <c r="F596" s="164">
        <v>3000000</v>
      </c>
      <c r="G596" s="158" t="s">
        <v>2698</v>
      </c>
      <c r="H596" s="162" t="s">
        <v>2699</v>
      </c>
      <c r="I596" s="163" t="s">
        <v>2700</v>
      </c>
      <c r="J596" s="143"/>
    </row>
    <row r="597" spans="1:10" s="1" customFormat="1" ht="45" customHeight="1">
      <c r="A597" s="127">
        <f t="shared" si="23"/>
        <v>557</v>
      </c>
      <c r="B597" s="158" t="s">
        <v>2701</v>
      </c>
      <c r="C597" s="142">
        <v>59000705</v>
      </c>
      <c r="D597" s="158" t="s">
        <v>2702</v>
      </c>
      <c r="E597" s="158">
        <v>27.25</v>
      </c>
      <c r="F597" s="164">
        <v>3000000</v>
      </c>
      <c r="G597" s="158" t="s">
        <v>2703</v>
      </c>
      <c r="H597" s="127">
        <v>366243861</v>
      </c>
      <c r="I597" s="163" t="s">
        <v>2704</v>
      </c>
      <c r="J597" s="143"/>
    </row>
    <row r="598" spans="1:10" s="1" customFormat="1" ht="45" customHeight="1">
      <c r="A598" s="127">
        <f t="shared" si="23"/>
        <v>558</v>
      </c>
      <c r="B598" s="158" t="s">
        <v>2739</v>
      </c>
      <c r="C598" s="142">
        <v>443</v>
      </c>
      <c r="D598" s="158" t="s">
        <v>2716</v>
      </c>
      <c r="E598" s="158" t="s">
        <v>544</v>
      </c>
      <c r="F598" s="164">
        <v>3000000</v>
      </c>
      <c r="G598" s="158" t="s">
        <v>2740</v>
      </c>
      <c r="H598" s="145" t="s">
        <v>2741</v>
      </c>
      <c r="I598" s="163" t="s">
        <v>2742</v>
      </c>
      <c r="J598" s="143"/>
    </row>
    <row r="599" spans="1:10" s="1" customFormat="1" ht="45" customHeight="1">
      <c r="A599" s="127">
        <f t="shared" si="23"/>
        <v>559</v>
      </c>
      <c r="B599" s="158" t="s">
        <v>2807</v>
      </c>
      <c r="C599" s="142">
        <v>52006183</v>
      </c>
      <c r="D599" s="158" t="s">
        <v>2804</v>
      </c>
      <c r="E599" s="158">
        <v>26</v>
      </c>
      <c r="F599" s="164">
        <v>3000000</v>
      </c>
      <c r="G599" s="158" t="s">
        <v>2808</v>
      </c>
      <c r="H599" s="127">
        <v>273691142</v>
      </c>
      <c r="I599" s="163" t="s">
        <v>2809</v>
      </c>
      <c r="J599" s="143"/>
    </row>
    <row r="600" spans="1:10" s="1" customFormat="1" ht="45" customHeight="1">
      <c r="A600" s="127">
        <f t="shared" si="23"/>
        <v>560</v>
      </c>
      <c r="B600" s="158" t="s">
        <v>2819</v>
      </c>
      <c r="C600" s="158"/>
      <c r="D600" s="158" t="s">
        <v>2820</v>
      </c>
      <c r="E600" s="164"/>
      <c r="F600" s="164">
        <v>3000000</v>
      </c>
      <c r="G600" s="158" t="s">
        <v>2821</v>
      </c>
      <c r="H600" s="165" t="s">
        <v>2822</v>
      </c>
      <c r="I600" s="166" t="s">
        <v>2823</v>
      </c>
      <c r="J600" s="143"/>
    </row>
    <row r="601" spans="1:10" s="1" customFormat="1" ht="45" customHeight="1">
      <c r="A601" s="127">
        <f t="shared" si="23"/>
        <v>561</v>
      </c>
      <c r="B601" s="158" t="s">
        <v>627</v>
      </c>
      <c r="C601" s="167">
        <v>140859237524</v>
      </c>
      <c r="D601" s="158" t="s">
        <v>2525</v>
      </c>
      <c r="E601" s="158">
        <v>21</v>
      </c>
      <c r="F601" s="164">
        <v>2000000</v>
      </c>
      <c r="G601" s="158" t="s">
        <v>2526</v>
      </c>
      <c r="H601" s="162">
        <v>221480160</v>
      </c>
      <c r="I601" s="163" t="s">
        <v>2527</v>
      </c>
      <c r="J601" s="143"/>
    </row>
    <row r="602" spans="1:10" s="1" customFormat="1" ht="45" customHeight="1">
      <c r="A602" s="127">
        <f t="shared" si="23"/>
        <v>562</v>
      </c>
      <c r="B602" s="158" t="s">
        <v>2015</v>
      </c>
      <c r="C602" s="161">
        <v>42007326</v>
      </c>
      <c r="D602" s="158" t="s">
        <v>1563</v>
      </c>
      <c r="E602" s="158">
        <v>24.75</v>
      </c>
      <c r="F602" s="164">
        <v>2000000</v>
      </c>
      <c r="G602" s="158" t="s">
        <v>2528</v>
      </c>
      <c r="H602" s="162">
        <v>251210229</v>
      </c>
      <c r="I602" s="163" t="s">
        <v>2529</v>
      </c>
      <c r="J602" s="143"/>
    </row>
    <row r="603" spans="1:10" s="1" customFormat="1" ht="45" customHeight="1">
      <c r="A603" s="127">
        <f t="shared" si="23"/>
        <v>563</v>
      </c>
      <c r="B603" s="158" t="s">
        <v>1222</v>
      </c>
      <c r="C603" s="161" t="s">
        <v>2530</v>
      </c>
      <c r="D603" s="158" t="s">
        <v>2531</v>
      </c>
      <c r="E603" s="158">
        <v>23.25</v>
      </c>
      <c r="F603" s="164">
        <v>2000000</v>
      </c>
      <c r="G603" s="158" t="s">
        <v>2532</v>
      </c>
      <c r="H603" s="162">
        <v>321707416</v>
      </c>
      <c r="I603" s="163" t="s">
        <v>2533</v>
      </c>
      <c r="J603" s="143"/>
    </row>
    <row r="604" spans="1:10" s="1" customFormat="1" ht="45" customHeight="1">
      <c r="A604" s="127">
        <f t="shared" si="23"/>
        <v>564</v>
      </c>
      <c r="B604" s="158" t="s">
        <v>2549</v>
      </c>
      <c r="C604" s="161" t="s">
        <v>2550</v>
      </c>
      <c r="D604" s="158" t="s">
        <v>2546</v>
      </c>
      <c r="E604" s="158">
        <v>21.65</v>
      </c>
      <c r="F604" s="164">
        <v>2000000</v>
      </c>
      <c r="G604" s="158" t="s">
        <v>2551</v>
      </c>
      <c r="H604" s="162">
        <v>281224613</v>
      </c>
      <c r="I604" s="163" t="s">
        <v>2552</v>
      </c>
      <c r="J604" s="143"/>
    </row>
    <row r="605" spans="1:10" s="1" customFormat="1" ht="45" customHeight="1">
      <c r="A605" s="127">
        <f t="shared" si="23"/>
        <v>565</v>
      </c>
      <c r="B605" s="158" t="s">
        <v>2553</v>
      </c>
      <c r="C605" s="144" t="s">
        <v>2554</v>
      </c>
      <c r="D605" s="158" t="s">
        <v>2546</v>
      </c>
      <c r="E605" s="158">
        <v>25</v>
      </c>
      <c r="F605" s="164">
        <v>2000000</v>
      </c>
      <c r="G605" s="158" t="s">
        <v>2555</v>
      </c>
      <c r="H605" s="127">
        <v>331844521</v>
      </c>
      <c r="I605" s="163" t="s">
        <v>2556</v>
      </c>
      <c r="J605" s="143"/>
    </row>
    <row r="606" spans="1:10" s="1" customFormat="1" ht="45" customHeight="1">
      <c r="A606" s="127">
        <f t="shared" si="23"/>
        <v>566</v>
      </c>
      <c r="B606" s="158" t="s">
        <v>312</v>
      </c>
      <c r="C606" s="161" t="s">
        <v>2570</v>
      </c>
      <c r="D606" s="158" t="s">
        <v>1518</v>
      </c>
      <c r="E606" s="158">
        <v>23.25</v>
      </c>
      <c r="F606" s="164">
        <v>2000000</v>
      </c>
      <c r="G606" s="158" t="s">
        <v>2571</v>
      </c>
      <c r="H606" s="145">
        <v>321724180</v>
      </c>
      <c r="I606" s="163" t="s">
        <v>2572</v>
      </c>
      <c r="J606" s="143"/>
    </row>
    <row r="607" spans="1:10" s="1" customFormat="1" ht="45" customHeight="1">
      <c r="A607" s="127">
        <f t="shared" si="23"/>
        <v>567</v>
      </c>
      <c r="B607" s="158" t="s">
        <v>2573</v>
      </c>
      <c r="C607" s="144" t="s">
        <v>2574</v>
      </c>
      <c r="D607" s="158" t="s">
        <v>2525</v>
      </c>
      <c r="E607" s="158">
        <v>22.75</v>
      </c>
      <c r="F607" s="164">
        <v>2000000</v>
      </c>
      <c r="G607" s="158" t="s">
        <v>2575</v>
      </c>
      <c r="H607" s="127">
        <v>321725503</v>
      </c>
      <c r="I607" s="163" t="s">
        <v>2576</v>
      </c>
      <c r="J607" s="143"/>
    </row>
    <row r="608" spans="1:10" s="1" customFormat="1" ht="45" customHeight="1">
      <c r="A608" s="127">
        <f t="shared" si="23"/>
        <v>568</v>
      </c>
      <c r="B608" s="455" t="s">
        <v>2581</v>
      </c>
      <c r="C608" s="144" t="s">
        <v>2582</v>
      </c>
      <c r="D608" s="158" t="s">
        <v>2531</v>
      </c>
      <c r="E608" s="158">
        <v>22</v>
      </c>
      <c r="F608" s="164">
        <v>2000000</v>
      </c>
      <c r="G608" s="158" t="s">
        <v>2583</v>
      </c>
      <c r="H608" s="127">
        <v>272686483</v>
      </c>
      <c r="I608" s="145" t="s">
        <v>2584</v>
      </c>
      <c r="J608" s="143"/>
    </row>
    <row r="609" spans="1:10" s="1" customFormat="1" ht="45" customHeight="1">
      <c r="A609" s="127">
        <f t="shared" si="23"/>
        <v>569</v>
      </c>
      <c r="B609" s="158" t="s">
        <v>2585</v>
      </c>
      <c r="C609" s="144" t="s">
        <v>2586</v>
      </c>
      <c r="D609" s="158" t="s">
        <v>2587</v>
      </c>
      <c r="E609" s="158">
        <v>21</v>
      </c>
      <c r="F609" s="164">
        <v>2000000</v>
      </c>
      <c r="G609" s="158" t="s">
        <v>2588</v>
      </c>
      <c r="H609" s="127">
        <v>273675204</v>
      </c>
      <c r="I609" s="163" t="s">
        <v>2589</v>
      </c>
      <c r="J609" s="143"/>
    </row>
    <row r="610" spans="1:10" s="1" customFormat="1" ht="45" customHeight="1">
      <c r="A610" s="127">
        <f t="shared" si="23"/>
        <v>570</v>
      </c>
      <c r="B610" s="158" t="s">
        <v>2395</v>
      </c>
      <c r="C610" s="144" t="s">
        <v>2594</v>
      </c>
      <c r="D610" s="158" t="s">
        <v>2541</v>
      </c>
      <c r="E610" s="158">
        <v>21</v>
      </c>
      <c r="F610" s="164">
        <v>2000000</v>
      </c>
      <c r="G610" s="158" t="s">
        <v>2595</v>
      </c>
      <c r="H610" s="145">
        <v>241773671</v>
      </c>
      <c r="I610" s="163" t="s">
        <v>2596</v>
      </c>
      <c r="J610" s="143"/>
    </row>
    <row r="611" spans="1:10" s="1" customFormat="1" ht="45" customHeight="1">
      <c r="A611" s="127">
        <f t="shared" si="23"/>
        <v>571</v>
      </c>
      <c r="B611" s="158" t="s">
        <v>2597</v>
      </c>
      <c r="C611" s="161" t="s">
        <v>2598</v>
      </c>
      <c r="D611" s="158" t="s">
        <v>2599</v>
      </c>
      <c r="E611" s="158">
        <v>22.5</v>
      </c>
      <c r="F611" s="164">
        <v>2000000</v>
      </c>
      <c r="G611" s="158" t="s">
        <v>2600</v>
      </c>
      <c r="H611" s="145">
        <v>152215275</v>
      </c>
      <c r="I611" s="145" t="s">
        <v>2601</v>
      </c>
      <c r="J611" s="143"/>
    </row>
    <row r="612" spans="1:10" s="1" customFormat="1" ht="45" customHeight="1">
      <c r="A612" s="127">
        <f t="shared" si="23"/>
        <v>572</v>
      </c>
      <c r="B612" s="158" t="s">
        <v>380</v>
      </c>
      <c r="C612" s="161" t="s">
        <v>2602</v>
      </c>
      <c r="D612" s="158" t="s">
        <v>2603</v>
      </c>
      <c r="E612" s="158">
        <v>22.17</v>
      </c>
      <c r="F612" s="164">
        <v>2000000</v>
      </c>
      <c r="G612" s="158" t="s">
        <v>2604</v>
      </c>
      <c r="H612" s="145" t="s">
        <v>2605</v>
      </c>
      <c r="I612" s="163" t="s">
        <v>2606</v>
      </c>
      <c r="J612" s="143"/>
    </row>
    <row r="613" spans="1:10" s="1" customFormat="1" ht="45" customHeight="1">
      <c r="A613" s="127">
        <f t="shared" si="23"/>
        <v>573</v>
      </c>
      <c r="B613" s="158" t="s">
        <v>2607</v>
      </c>
      <c r="C613" s="144" t="s">
        <v>2608</v>
      </c>
      <c r="D613" s="158" t="s">
        <v>1563</v>
      </c>
      <c r="E613" s="158">
        <v>22.5</v>
      </c>
      <c r="F613" s="164">
        <v>2000000</v>
      </c>
      <c r="G613" s="158" t="s">
        <v>2609</v>
      </c>
      <c r="H613" s="127">
        <v>272664172</v>
      </c>
      <c r="I613" s="163" t="s">
        <v>2610</v>
      </c>
      <c r="J613" s="143"/>
    </row>
    <row r="614" spans="1:10" s="1" customFormat="1" ht="45" customHeight="1">
      <c r="A614" s="127">
        <f t="shared" si="23"/>
        <v>574</v>
      </c>
      <c r="B614" s="158" t="s">
        <v>2611</v>
      </c>
      <c r="C614" s="144" t="s">
        <v>2612</v>
      </c>
      <c r="D614" s="158" t="s">
        <v>1563</v>
      </c>
      <c r="E614" s="158">
        <v>22.75</v>
      </c>
      <c r="F614" s="164">
        <v>2000000</v>
      </c>
      <c r="G614" s="158" t="s">
        <v>2613</v>
      </c>
      <c r="H614" s="127">
        <v>225677717</v>
      </c>
      <c r="I614" s="163" t="s">
        <v>2614</v>
      </c>
      <c r="J614" s="290"/>
    </row>
    <row r="615" spans="1:10" s="1" customFormat="1" ht="45" customHeight="1">
      <c r="A615" s="127">
        <f t="shared" si="23"/>
        <v>575</v>
      </c>
      <c r="B615" s="158" t="s">
        <v>2615</v>
      </c>
      <c r="C615" s="144" t="s">
        <v>2616</v>
      </c>
      <c r="D615" s="158" t="s">
        <v>2617</v>
      </c>
      <c r="E615" s="158">
        <v>21.25</v>
      </c>
      <c r="F615" s="164">
        <v>2000000</v>
      </c>
      <c r="G615" s="158" t="s">
        <v>2618</v>
      </c>
      <c r="H615" s="127">
        <v>291214819</v>
      </c>
      <c r="I615" s="163"/>
      <c r="J615" s="290"/>
    </row>
    <row r="616" spans="1:10" s="1" customFormat="1" ht="45" customHeight="1">
      <c r="A616" s="127">
        <f t="shared" si="23"/>
        <v>576</v>
      </c>
      <c r="B616" s="158" t="s">
        <v>1423</v>
      </c>
      <c r="C616" s="144" t="s">
        <v>2619</v>
      </c>
      <c r="D616" s="158" t="s">
        <v>2620</v>
      </c>
      <c r="E616" s="158">
        <v>24</v>
      </c>
      <c r="F616" s="164">
        <v>2000000</v>
      </c>
      <c r="G616" s="158" t="s">
        <v>2621</v>
      </c>
      <c r="H616" s="145" t="s">
        <v>2622</v>
      </c>
      <c r="I616" s="163" t="s">
        <v>2623</v>
      </c>
      <c r="J616" s="290"/>
    </row>
    <row r="617" spans="1:10" s="1" customFormat="1" ht="45" customHeight="1">
      <c r="A617" s="127">
        <f t="shared" si="23"/>
        <v>577</v>
      </c>
      <c r="B617" s="158" t="s">
        <v>2624</v>
      </c>
      <c r="C617" s="144"/>
      <c r="D617" s="158" t="s">
        <v>2625</v>
      </c>
      <c r="E617" s="158">
        <v>21.5</v>
      </c>
      <c r="F617" s="164">
        <v>2000000</v>
      </c>
      <c r="G617" s="158" t="s">
        <v>2626</v>
      </c>
      <c r="H617" s="127">
        <v>291205666</v>
      </c>
      <c r="I617" s="163" t="s">
        <v>2627</v>
      </c>
      <c r="J617" s="290"/>
    </row>
    <row r="618" spans="1:10" s="1" customFormat="1" ht="45" customHeight="1">
      <c r="A618" s="127">
        <f t="shared" si="23"/>
        <v>578</v>
      </c>
      <c r="B618" s="158" t="s">
        <v>2628</v>
      </c>
      <c r="C618" s="144" t="s">
        <v>2629</v>
      </c>
      <c r="D618" s="158" t="s">
        <v>1514</v>
      </c>
      <c r="E618" s="158">
        <v>22.5</v>
      </c>
      <c r="F618" s="164">
        <v>2000000</v>
      </c>
      <c r="G618" s="158" t="s">
        <v>2630</v>
      </c>
      <c r="H618" s="127">
        <v>163456624</v>
      </c>
      <c r="I618" s="163" t="s">
        <v>2631</v>
      </c>
      <c r="J618" s="290"/>
    </row>
    <row r="619" spans="1:10" s="1" customFormat="1" ht="45" customHeight="1">
      <c r="A619" s="127">
        <f t="shared" si="23"/>
        <v>579</v>
      </c>
      <c r="B619" s="158" t="s">
        <v>2632</v>
      </c>
      <c r="C619" s="144" t="s">
        <v>2633</v>
      </c>
      <c r="D619" s="158" t="s">
        <v>2531</v>
      </c>
      <c r="E619" s="158">
        <v>21.25</v>
      </c>
      <c r="F619" s="164">
        <v>2000000</v>
      </c>
      <c r="G619" s="158" t="s">
        <v>2634</v>
      </c>
      <c r="H619" s="127">
        <v>321713852</v>
      </c>
      <c r="I619" s="163" t="s">
        <v>2635</v>
      </c>
      <c r="J619" s="290"/>
    </row>
    <row r="620" spans="1:10" s="1" customFormat="1" ht="45" customHeight="1">
      <c r="A620" s="127">
        <f t="shared" si="23"/>
        <v>580</v>
      </c>
      <c r="B620" s="158" t="s">
        <v>2645</v>
      </c>
      <c r="C620" s="144" t="s">
        <v>2646</v>
      </c>
      <c r="D620" s="158" t="s">
        <v>2642</v>
      </c>
      <c r="E620" s="158">
        <v>21</v>
      </c>
      <c r="F620" s="164">
        <v>2000000</v>
      </c>
      <c r="G620" s="158" t="s">
        <v>2647</v>
      </c>
      <c r="H620" s="127">
        <v>261625319</v>
      </c>
      <c r="I620" s="163" t="s">
        <v>2648</v>
      </c>
      <c r="J620" s="290"/>
    </row>
    <row r="621" spans="1:10" s="1" customFormat="1" ht="45" customHeight="1">
      <c r="A621" s="127">
        <f t="shared" si="23"/>
        <v>581</v>
      </c>
      <c r="B621" s="158" t="s">
        <v>2653</v>
      </c>
      <c r="C621" s="144" t="s">
        <v>2654</v>
      </c>
      <c r="D621" s="158" t="s">
        <v>2655</v>
      </c>
      <c r="E621" s="158">
        <v>25.5</v>
      </c>
      <c r="F621" s="164">
        <v>2000000</v>
      </c>
      <c r="G621" s="158" t="s">
        <v>2656</v>
      </c>
      <c r="H621" s="145">
        <v>272730710</v>
      </c>
      <c r="I621" s="163" t="s">
        <v>2657</v>
      </c>
      <c r="J621" s="290"/>
    </row>
    <row r="622" spans="1:10" s="1" customFormat="1" ht="45" customHeight="1">
      <c r="A622" s="127">
        <f t="shared" si="23"/>
        <v>582</v>
      </c>
      <c r="B622" s="158" t="s">
        <v>1752</v>
      </c>
      <c r="C622" s="161" t="s">
        <v>2658</v>
      </c>
      <c r="D622" s="158" t="s">
        <v>2659</v>
      </c>
      <c r="E622" s="158">
        <v>21.25</v>
      </c>
      <c r="F622" s="164">
        <v>2000000</v>
      </c>
      <c r="G622" s="158" t="s">
        <v>2660</v>
      </c>
      <c r="H622" s="145">
        <v>241793778</v>
      </c>
      <c r="I622" s="163" t="s">
        <v>2661</v>
      </c>
      <c r="J622" s="290"/>
    </row>
    <row r="623" spans="1:10" s="1" customFormat="1" ht="45" customHeight="1">
      <c r="A623" s="127">
        <f t="shared" si="23"/>
        <v>583</v>
      </c>
      <c r="B623" s="158" t="s">
        <v>2662</v>
      </c>
      <c r="C623" s="144" t="s">
        <v>2663</v>
      </c>
      <c r="D623" s="158" t="s">
        <v>2541</v>
      </c>
      <c r="E623" s="158">
        <v>21.75</v>
      </c>
      <c r="F623" s="164">
        <v>2000000</v>
      </c>
      <c r="G623" s="158" t="s">
        <v>2664</v>
      </c>
      <c r="H623" s="127">
        <v>341927945</v>
      </c>
      <c r="I623" s="163" t="s">
        <v>2665</v>
      </c>
      <c r="J623" s="290"/>
    </row>
    <row r="624" spans="1:10" s="1" customFormat="1" ht="45" customHeight="1">
      <c r="A624" s="127">
        <f t="shared" si="23"/>
        <v>584</v>
      </c>
      <c r="B624" s="158" t="s">
        <v>2682</v>
      </c>
      <c r="C624" s="163" t="s">
        <v>2683</v>
      </c>
      <c r="D624" s="158" t="s">
        <v>2546</v>
      </c>
      <c r="E624" s="158">
        <v>21.05</v>
      </c>
      <c r="F624" s="164">
        <v>2000000</v>
      </c>
      <c r="G624" s="158" t="s">
        <v>2684</v>
      </c>
      <c r="H624" s="162" t="s">
        <v>2685</v>
      </c>
      <c r="I624" s="163" t="s">
        <v>2686</v>
      </c>
      <c r="J624" s="290"/>
    </row>
    <row r="625" spans="1:10" s="1" customFormat="1" ht="45" customHeight="1">
      <c r="A625" s="127">
        <f t="shared" si="23"/>
        <v>585</v>
      </c>
      <c r="B625" s="158" t="s">
        <v>2522</v>
      </c>
      <c r="C625" s="163" t="s">
        <v>2687</v>
      </c>
      <c r="D625" s="158" t="s">
        <v>2688</v>
      </c>
      <c r="E625" s="158">
        <v>21.25</v>
      </c>
      <c r="F625" s="164">
        <v>2000000</v>
      </c>
      <c r="G625" s="158" t="s">
        <v>2689</v>
      </c>
      <c r="H625" s="162" t="s">
        <v>2690</v>
      </c>
      <c r="I625" s="163" t="s">
        <v>2691</v>
      </c>
      <c r="J625" s="290"/>
    </row>
    <row r="626" spans="1:10" s="1" customFormat="1" ht="45" customHeight="1">
      <c r="A626" s="127">
        <f t="shared" si="23"/>
        <v>586</v>
      </c>
      <c r="B626" s="158" t="s">
        <v>2692</v>
      </c>
      <c r="C626" s="142">
        <v>39007671</v>
      </c>
      <c r="D626" s="158" t="s">
        <v>1516</v>
      </c>
      <c r="E626" s="158">
        <v>25</v>
      </c>
      <c r="F626" s="164">
        <v>2000000</v>
      </c>
      <c r="G626" s="158" t="s">
        <v>2693</v>
      </c>
      <c r="H626" s="169">
        <v>221474022</v>
      </c>
      <c r="I626" s="163" t="s">
        <v>2694</v>
      </c>
      <c r="J626" s="290"/>
    </row>
    <row r="627" spans="1:10" s="1" customFormat="1" ht="45" customHeight="1">
      <c r="A627" s="127">
        <f t="shared" si="23"/>
        <v>587</v>
      </c>
      <c r="B627" s="158" t="s">
        <v>1912</v>
      </c>
      <c r="C627" s="142">
        <v>48023435</v>
      </c>
      <c r="D627" s="158" t="s">
        <v>2705</v>
      </c>
      <c r="E627" s="158">
        <v>23.5</v>
      </c>
      <c r="F627" s="164">
        <v>2000000</v>
      </c>
      <c r="G627" s="158" t="s">
        <v>2706</v>
      </c>
      <c r="H627" s="127">
        <v>272663744</v>
      </c>
      <c r="I627" s="163" t="s">
        <v>2707</v>
      </c>
      <c r="J627" s="290"/>
    </row>
    <row r="628" spans="1:10" s="1" customFormat="1" ht="45" customHeight="1">
      <c r="A628" s="127">
        <f t="shared" si="23"/>
        <v>588</v>
      </c>
      <c r="B628" s="158" t="s">
        <v>2708</v>
      </c>
      <c r="C628" s="163" t="s">
        <v>2709</v>
      </c>
      <c r="D628" s="158" t="s">
        <v>2710</v>
      </c>
      <c r="E628" s="158">
        <v>22</v>
      </c>
      <c r="F628" s="164">
        <v>2000000</v>
      </c>
      <c r="G628" s="158" t="s">
        <v>2711</v>
      </c>
      <c r="H628" s="145" t="s">
        <v>2712</v>
      </c>
      <c r="I628" s="163" t="s">
        <v>2713</v>
      </c>
      <c r="J628" s="290"/>
    </row>
    <row r="629" spans="1:10" s="1" customFormat="1" ht="45" customHeight="1">
      <c r="A629" s="127">
        <f t="shared" si="23"/>
        <v>589</v>
      </c>
      <c r="B629" s="158" t="s">
        <v>2714</v>
      </c>
      <c r="C629" s="163" t="s">
        <v>2715</v>
      </c>
      <c r="D629" s="158" t="s">
        <v>2716</v>
      </c>
      <c r="E629" s="158">
        <v>22.75</v>
      </c>
      <c r="F629" s="164">
        <v>2000000</v>
      </c>
      <c r="G629" s="158" t="s">
        <v>2717</v>
      </c>
      <c r="H629" s="145" t="s">
        <v>2718</v>
      </c>
      <c r="I629" s="163" t="s">
        <v>2719</v>
      </c>
      <c r="J629" s="290"/>
    </row>
    <row r="630" spans="1:10" s="1" customFormat="1" ht="45" customHeight="1">
      <c r="A630" s="127">
        <f t="shared" si="23"/>
        <v>590</v>
      </c>
      <c r="B630" s="158" t="s">
        <v>2725</v>
      </c>
      <c r="C630" s="142">
        <v>59000044</v>
      </c>
      <c r="D630" s="158" t="s">
        <v>1516</v>
      </c>
      <c r="E630" s="158">
        <v>25.25</v>
      </c>
      <c r="F630" s="164">
        <v>2000000</v>
      </c>
      <c r="G630" s="158" t="s">
        <v>2726</v>
      </c>
      <c r="H630" s="127">
        <v>366225889</v>
      </c>
      <c r="I630" s="163" t="s">
        <v>2727</v>
      </c>
      <c r="J630" s="290"/>
    </row>
    <row r="631" spans="1:10" s="1" customFormat="1" ht="45" customHeight="1">
      <c r="A631" s="127">
        <f t="shared" si="23"/>
        <v>591</v>
      </c>
      <c r="B631" s="158" t="s">
        <v>2728</v>
      </c>
      <c r="C631" s="163" t="s">
        <v>2729</v>
      </c>
      <c r="D631" s="158" t="s">
        <v>2599</v>
      </c>
      <c r="E631" s="158">
        <v>21.5</v>
      </c>
      <c r="F631" s="164">
        <v>2000000</v>
      </c>
      <c r="G631" s="158" t="s">
        <v>2730</v>
      </c>
      <c r="H631" s="145" t="s">
        <v>2731</v>
      </c>
      <c r="I631" s="163" t="s">
        <v>2732</v>
      </c>
      <c r="J631" s="290"/>
    </row>
    <row r="632" spans="1:10" s="1" customFormat="1" ht="45" customHeight="1">
      <c r="A632" s="127">
        <f t="shared" si="23"/>
        <v>592</v>
      </c>
      <c r="B632" s="158" t="s">
        <v>1006</v>
      </c>
      <c r="C632" s="142">
        <v>53011403</v>
      </c>
      <c r="D632" s="158" t="s">
        <v>2716</v>
      </c>
      <c r="E632" s="158">
        <v>22.5</v>
      </c>
      <c r="F632" s="164">
        <v>2000000</v>
      </c>
      <c r="G632" s="158" t="s">
        <v>2735</v>
      </c>
      <c r="H632" s="127">
        <v>312398112</v>
      </c>
      <c r="I632" s="163" t="s">
        <v>2736</v>
      </c>
      <c r="J632" s="290"/>
    </row>
    <row r="633" spans="1:10" s="1" customFormat="1" ht="45" customHeight="1">
      <c r="A633" s="127">
        <f t="shared" si="23"/>
        <v>593</v>
      </c>
      <c r="B633" s="158" t="s">
        <v>779</v>
      </c>
      <c r="C633" s="142">
        <v>45000712</v>
      </c>
      <c r="D633" s="158" t="s">
        <v>2716</v>
      </c>
      <c r="E633" s="158">
        <v>22.25</v>
      </c>
      <c r="F633" s="164">
        <v>2000000</v>
      </c>
      <c r="G633" s="158" t="s">
        <v>2737</v>
      </c>
      <c r="H633" s="127">
        <v>264538711</v>
      </c>
      <c r="I633" s="163" t="s">
        <v>2738</v>
      </c>
      <c r="J633" s="290"/>
    </row>
    <row r="634" spans="1:10" s="1" customFormat="1" ht="45" customHeight="1">
      <c r="A634" s="127">
        <f t="shared" si="23"/>
        <v>594</v>
      </c>
      <c r="B634" s="158" t="s">
        <v>2743</v>
      </c>
      <c r="C634" s="163" t="s">
        <v>2744</v>
      </c>
      <c r="D634" s="158" t="s">
        <v>2716</v>
      </c>
      <c r="E634" s="158">
        <v>22.75</v>
      </c>
      <c r="F634" s="164">
        <v>2000000</v>
      </c>
      <c r="G634" s="158" t="s">
        <v>2745</v>
      </c>
      <c r="H634" s="145" t="s">
        <v>2746</v>
      </c>
      <c r="I634" s="145" t="s">
        <v>2747</v>
      </c>
      <c r="J634" s="290"/>
    </row>
    <row r="635" spans="1:10" s="1" customFormat="1" ht="45" customHeight="1">
      <c r="A635" s="127">
        <f t="shared" si="23"/>
        <v>595</v>
      </c>
      <c r="B635" s="158" t="s">
        <v>2748</v>
      </c>
      <c r="C635" s="142">
        <v>39006968</v>
      </c>
      <c r="D635" s="158" t="s">
        <v>2642</v>
      </c>
      <c r="E635" s="158">
        <v>22.5</v>
      </c>
      <c r="F635" s="164">
        <v>2000000</v>
      </c>
      <c r="G635" s="158" t="s">
        <v>2749</v>
      </c>
      <c r="H635" s="127">
        <v>221476680</v>
      </c>
      <c r="I635" s="163" t="s">
        <v>2750</v>
      </c>
      <c r="J635" s="290"/>
    </row>
    <row r="636" spans="1:10" s="1" customFormat="1" ht="45" customHeight="1">
      <c r="A636" s="127">
        <f t="shared" si="23"/>
        <v>596</v>
      </c>
      <c r="B636" s="158" t="s">
        <v>2751</v>
      </c>
      <c r="C636" s="142">
        <v>52007965</v>
      </c>
      <c r="D636" s="158" t="s">
        <v>2541</v>
      </c>
      <c r="E636" s="158">
        <v>23.75</v>
      </c>
      <c r="F636" s="164">
        <v>2000000</v>
      </c>
      <c r="G636" s="158" t="s">
        <v>2752</v>
      </c>
      <c r="H636" s="127">
        <v>273707189</v>
      </c>
      <c r="I636" s="163" t="s">
        <v>2753</v>
      </c>
      <c r="J636" s="290"/>
    </row>
    <row r="637" spans="1:10" s="1" customFormat="1" ht="45" customHeight="1">
      <c r="A637" s="127">
        <f t="shared" si="23"/>
        <v>597</v>
      </c>
      <c r="B637" s="158" t="s">
        <v>1510</v>
      </c>
      <c r="C637" s="142">
        <v>49006926</v>
      </c>
      <c r="D637" s="158" t="s">
        <v>2761</v>
      </c>
      <c r="E637" s="158">
        <v>22</v>
      </c>
      <c r="F637" s="164">
        <v>2000000</v>
      </c>
      <c r="G637" s="158" t="s">
        <v>2762</v>
      </c>
      <c r="H637" s="127">
        <v>301757400</v>
      </c>
      <c r="I637" s="163" t="s">
        <v>2763</v>
      </c>
      <c r="J637" s="290"/>
    </row>
    <row r="638" spans="1:10" s="1" customFormat="1" ht="45" customHeight="1">
      <c r="A638" s="127">
        <f t="shared" si="23"/>
        <v>598</v>
      </c>
      <c r="B638" s="158" t="s">
        <v>2771</v>
      </c>
      <c r="C638" s="142">
        <v>42003565</v>
      </c>
      <c r="D638" s="158" t="s">
        <v>2772</v>
      </c>
      <c r="E638" s="158">
        <v>25</v>
      </c>
      <c r="F638" s="164">
        <v>2000000</v>
      </c>
      <c r="G638" s="158" t="s">
        <v>2773</v>
      </c>
      <c r="H638" s="127">
        <v>251128624</v>
      </c>
      <c r="I638" s="163" t="s">
        <v>2774</v>
      </c>
      <c r="J638" s="290"/>
    </row>
    <row r="639" spans="1:10" s="1" customFormat="1" ht="45" customHeight="1">
      <c r="A639" s="127">
        <f t="shared" si="23"/>
        <v>599</v>
      </c>
      <c r="B639" s="158" t="s">
        <v>553</v>
      </c>
      <c r="C639" s="142">
        <v>40012561</v>
      </c>
      <c r="D639" s="158" t="s">
        <v>1563</v>
      </c>
      <c r="E639" s="158">
        <v>23.75</v>
      </c>
      <c r="F639" s="164">
        <v>2000000</v>
      </c>
      <c r="G639" s="158" t="s">
        <v>2775</v>
      </c>
      <c r="H639" s="127">
        <v>241703161</v>
      </c>
      <c r="I639" s="163" t="s">
        <v>2776</v>
      </c>
      <c r="J639" s="290"/>
    </row>
    <row r="640" spans="1:10" s="1" customFormat="1" ht="45" customHeight="1">
      <c r="A640" s="127">
        <f t="shared" si="23"/>
        <v>600</v>
      </c>
      <c r="B640" s="158" t="s">
        <v>2777</v>
      </c>
      <c r="C640" s="163" t="s">
        <v>2778</v>
      </c>
      <c r="D640" s="158" t="s">
        <v>2779</v>
      </c>
      <c r="E640" s="158">
        <v>24.5</v>
      </c>
      <c r="F640" s="164">
        <v>2000000</v>
      </c>
      <c r="G640" s="158" t="s">
        <v>2780</v>
      </c>
      <c r="H640" s="145" t="s">
        <v>2781</v>
      </c>
      <c r="I640" s="163" t="s">
        <v>2782</v>
      </c>
      <c r="J640" s="290"/>
    </row>
    <row r="641" spans="1:10" s="1" customFormat="1" ht="45" customHeight="1">
      <c r="A641" s="127">
        <f t="shared" si="23"/>
        <v>601</v>
      </c>
      <c r="B641" s="158" t="s">
        <v>2783</v>
      </c>
      <c r="C641" s="142">
        <v>34003770</v>
      </c>
      <c r="D641" s="158" t="s">
        <v>1516</v>
      </c>
      <c r="E641" s="158">
        <v>25.5</v>
      </c>
      <c r="F641" s="164">
        <v>2000000</v>
      </c>
      <c r="G641" s="158" t="s">
        <v>2784</v>
      </c>
      <c r="H641" s="127">
        <v>206203306</v>
      </c>
      <c r="I641" s="163" t="s">
        <v>2785</v>
      </c>
      <c r="J641" s="290"/>
    </row>
    <row r="642" spans="1:10" s="1" customFormat="1" ht="45" customHeight="1">
      <c r="A642" s="127">
        <f t="shared" si="23"/>
        <v>602</v>
      </c>
      <c r="B642" s="158" t="s">
        <v>2786</v>
      </c>
      <c r="C642" s="163" t="s">
        <v>2787</v>
      </c>
      <c r="D642" s="158" t="s">
        <v>2546</v>
      </c>
      <c r="E642" s="158">
        <v>21.5</v>
      </c>
      <c r="F642" s="164">
        <v>2000000</v>
      </c>
      <c r="G642" s="158" t="s">
        <v>2788</v>
      </c>
      <c r="H642" s="145" t="s">
        <v>2789</v>
      </c>
      <c r="I642" s="163" t="s">
        <v>2790</v>
      </c>
      <c r="J642" s="290"/>
    </row>
    <row r="643" spans="1:10" s="1" customFormat="1" ht="45" customHeight="1">
      <c r="A643" s="127">
        <f t="shared" si="23"/>
        <v>603</v>
      </c>
      <c r="B643" s="158" t="s">
        <v>2791</v>
      </c>
      <c r="C643" s="142">
        <v>59000436</v>
      </c>
      <c r="D643" s="158" t="s">
        <v>2546</v>
      </c>
      <c r="E643" s="158">
        <v>23.5</v>
      </c>
      <c r="F643" s="164">
        <v>2000000</v>
      </c>
      <c r="G643" s="158" t="s">
        <v>2792</v>
      </c>
      <c r="H643" s="127">
        <v>366285482</v>
      </c>
      <c r="I643" s="163" t="s">
        <v>2793</v>
      </c>
      <c r="J643" s="290"/>
    </row>
    <row r="644" spans="1:10" s="1" customFormat="1" ht="45" customHeight="1">
      <c r="A644" s="127">
        <f t="shared" si="23"/>
        <v>604</v>
      </c>
      <c r="B644" s="158" t="s">
        <v>2803</v>
      </c>
      <c r="C644" s="142">
        <v>57005333</v>
      </c>
      <c r="D644" s="158" t="s">
        <v>2804</v>
      </c>
      <c r="E644" s="158">
        <v>24.75</v>
      </c>
      <c r="F644" s="164">
        <v>2000000</v>
      </c>
      <c r="G644" s="158" t="s">
        <v>2805</v>
      </c>
      <c r="H644" s="127">
        <v>331855800</v>
      </c>
      <c r="I644" s="163" t="s">
        <v>2806</v>
      </c>
      <c r="J644" s="290"/>
    </row>
    <row r="645" spans="1:10" s="1" customFormat="1" ht="45" customHeight="1">
      <c r="A645" s="127">
        <f t="shared" si="23"/>
        <v>605</v>
      </c>
      <c r="B645" s="158" t="s">
        <v>2810</v>
      </c>
      <c r="C645" s="163" t="s">
        <v>2811</v>
      </c>
      <c r="D645" s="158" t="s">
        <v>2541</v>
      </c>
      <c r="E645" s="158">
        <v>23.5</v>
      </c>
      <c r="F645" s="164">
        <v>2000000</v>
      </c>
      <c r="G645" s="158" t="s">
        <v>2812</v>
      </c>
      <c r="H645" s="145" t="s">
        <v>2813</v>
      </c>
      <c r="I645" s="163" t="s">
        <v>2814</v>
      </c>
      <c r="J645" s="290"/>
    </row>
    <row r="646" spans="1:10" s="1" customFormat="1" ht="45" customHeight="1">
      <c r="A646" s="127">
        <f t="shared" si="23"/>
        <v>606</v>
      </c>
      <c r="B646" s="158" t="s">
        <v>2815</v>
      </c>
      <c r="C646" s="142"/>
      <c r="D646" s="158" t="s">
        <v>2625</v>
      </c>
      <c r="E646" s="158">
        <v>21.75</v>
      </c>
      <c r="F646" s="164">
        <v>2000000</v>
      </c>
      <c r="G646" s="158" t="s">
        <v>2816</v>
      </c>
      <c r="H646" s="145" t="s">
        <v>2817</v>
      </c>
      <c r="I646" s="163" t="s">
        <v>2818</v>
      </c>
      <c r="J646" s="290"/>
    </row>
    <row r="647" spans="1:10" s="1" customFormat="1" ht="45" customHeight="1">
      <c r="A647" s="127">
        <f t="shared" si="23"/>
        <v>607</v>
      </c>
      <c r="B647" s="158" t="s">
        <v>2539</v>
      </c>
      <c r="C647" s="161" t="s">
        <v>2540</v>
      </c>
      <c r="D647" s="158" t="s">
        <v>2541</v>
      </c>
      <c r="E647" s="158">
        <v>20</v>
      </c>
      <c r="F647" s="164">
        <v>1000000</v>
      </c>
      <c r="G647" s="158" t="s">
        <v>2542</v>
      </c>
      <c r="H647" s="162">
        <v>272764072</v>
      </c>
      <c r="I647" s="163" t="s">
        <v>2543</v>
      </c>
      <c r="J647" s="290"/>
    </row>
    <row r="648" spans="1:10" s="1" customFormat="1" ht="45" customHeight="1">
      <c r="A648" s="127">
        <f t="shared" si="23"/>
        <v>608</v>
      </c>
      <c r="B648" s="158" t="s">
        <v>2544</v>
      </c>
      <c r="C648" s="144" t="s">
        <v>2545</v>
      </c>
      <c r="D648" s="158" t="s">
        <v>2546</v>
      </c>
      <c r="E648" s="158">
        <v>19.4</v>
      </c>
      <c r="F648" s="164">
        <v>1000000</v>
      </c>
      <c r="G648" s="158" t="s">
        <v>2547</v>
      </c>
      <c r="H648" s="169">
        <v>272649950</v>
      </c>
      <c r="I648" s="163" t="s">
        <v>2548</v>
      </c>
      <c r="J648" s="290"/>
    </row>
    <row r="649" spans="1:10" s="1" customFormat="1" ht="45" customHeight="1">
      <c r="A649" s="127">
        <f t="shared" si="23"/>
        <v>609</v>
      </c>
      <c r="B649" s="158" t="s">
        <v>2557</v>
      </c>
      <c r="C649" s="144" t="s">
        <v>2558</v>
      </c>
      <c r="D649" s="158" t="s">
        <v>2546</v>
      </c>
      <c r="E649" s="158">
        <v>18.7</v>
      </c>
      <c r="F649" s="164">
        <v>1000000</v>
      </c>
      <c r="G649" s="158" t="s">
        <v>2555</v>
      </c>
      <c r="H649" s="127">
        <v>331845156</v>
      </c>
      <c r="I649" s="163" t="s">
        <v>2559</v>
      </c>
      <c r="J649" s="290"/>
    </row>
    <row r="650" spans="1:10" s="1" customFormat="1" ht="45" customHeight="1">
      <c r="A650" s="127">
        <f t="shared" si="23"/>
        <v>610</v>
      </c>
      <c r="B650" s="158" t="s">
        <v>2560</v>
      </c>
      <c r="C650" s="145" t="s">
        <v>2561</v>
      </c>
      <c r="D650" s="158" t="s">
        <v>2562</v>
      </c>
      <c r="E650" s="158">
        <v>20.5</v>
      </c>
      <c r="F650" s="164">
        <v>1000000</v>
      </c>
      <c r="G650" s="158" t="s">
        <v>2563</v>
      </c>
      <c r="H650" s="145">
        <v>212841635</v>
      </c>
      <c r="I650" s="163" t="s">
        <v>2564</v>
      </c>
      <c r="J650" s="290"/>
    </row>
    <row r="651" spans="1:10" s="1" customFormat="1" ht="45" customHeight="1">
      <c r="A651" s="127">
        <f t="shared" si="23"/>
        <v>611</v>
      </c>
      <c r="B651" s="158" t="s">
        <v>2565</v>
      </c>
      <c r="C651" s="161" t="s">
        <v>2566</v>
      </c>
      <c r="D651" s="158" t="s">
        <v>2567</v>
      </c>
      <c r="E651" s="158">
        <v>18.75</v>
      </c>
      <c r="F651" s="164">
        <v>1000000</v>
      </c>
      <c r="G651" s="158" t="s">
        <v>2568</v>
      </c>
      <c r="H651" s="145">
        <v>321722097</v>
      </c>
      <c r="I651" s="163" t="s">
        <v>2569</v>
      </c>
      <c r="J651" s="290"/>
    </row>
    <row r="652" spans="1:10" s="1" customFormat="1" ht="45" customHeight="1">
      <c r="A652" s="127">
        <f t="shared" si="23"/>
        <v>612</v>
      </c>
      <c r="B652" s="158" t="s">
        <v>1139</v>
      </c>
      <c r="C652" s="161" t="s">
        <v>2577</v>
      </c>
      <c r="D652" s="158" t="s">
        <v>2578</v>
      </c>
      <c r="E652" s="158">
        <f>5.6+6.25+7.75</f>
        <v>19.6</v>
      </c>
      <c r="F652" s="164">
        <v>1000000</v>
      </c>
      <c r="G652" s="158" t="s">
        <v>2579</v>
      </c>
      <c r="H652" s="145">
        <v>272694781</v>
      </c>
      <c r="I652" s="163" t="s">
        <v>2580</v>
      </c>
      <c r="J652" s="290"/>
    </row>
    <row r="653" spans="1:10" s="1" customFormat="1" ht="45" customHeight="1">
      <c r="A653" s="127">
        <f t="shared" si="23"/>
        <v>613</v>
      </c>
      <c r="B653" s="158" t="s">
        <v>2640</v>
      </c>
      <c r="C653" s="161" t="s">
        <v>2641</v>
      </c>
      <c r="D653" s="158" t="s">
        <v>2642</v>
      </c>
      <c r="E653" s="158">
        <v>16</v>
      </c>
      <c r="F653" s="164">
        <v>1000000</v>
      </c>
      <c r="G653" s="158" t="s">
        <v>2643</v>
      </c>
      <c r="H653" s="145">
        <v>205882548</v>
      </c>
      <c r="I653" s="163" t="s">
        <v>2644</v>
      </c>
      <c r="J653" s="290"/>
    </row>
    <row r="654" spans="1:10" s="1" customFormat="1" ht="45" customHeight="1">
      <c r="A654" s="127">
        <f t="shared" si="23"/>
        <v>614</v>
      </c>
      <c r="B654" s="158" t="s">
        <v>2666</v>
      </c>
      <c r="C654" s="163" t="s">
        <v>2667</v>
      </c>
      <c r="D654" s="158" t="s">
        <v>1563</v>
      </c>
      <c r="E654" s="158">
        <v>20.5</v>
      </c>
      <c r="F654" s="164">
        <v>1000000</v>
      </c>
      <c r="G654" s="158" t="s">
        <v>2668</v>
      </c>
      <c r="H654" s="162" t="s">
        <v>2669</v>
      </c>
      <c r="I654" s="163" t="s">
        <v>2670</v>
      </c>
      <c r="J654" s="290"/>
    </row>
    <row r="655" spans="1:10" s="1" customFormat="1" ht="45" customHeight="1">
      <c r="A655" s="127">
        <f t="shared" si="23"/>
        <v>615</v>
      </c>
      <c r="B655" s="158" t="s">
        <v>2720</v>
      </c>
      <c r="C655" s="163" t="s">
        <v>2721</v>
      </c>
      <c r="D655" s="158" t="s">
        <v>2705</v>
      </c>
      <c r="E655" s="158">
        <v>17.85</v>
      </c>
      <c r="F655" s="164">
        <v>1000000</v>
      </c>
      <c r="G655" s="158" t="s">
        <v>2722</v>
      </c>
      <c r="H655" s="145" t="s">
        <v>2723</v>
      </c>
      <c r="I655" s="163" t="s">
        <v>2724</v>
      </c>
      <c r="J655" s="290"/>
    </row>
    <row r="656" spans="1:10" s="1" customFormat="1" ht="45" customHeight="1">
      <c r="A656" s="127">
        <f aca="true" t="shared" si="24" ref="A656:A662">+A655+1</f>
        <v>616</v>
      </c>
      <c r="B656" s="158" t="s">
        <v>253</v>
      </c>
      <c r="C656" s="142">
        <v>40020998</v>
      </c>
      <c r="D656" s="158" t="s">
        <v>2541</v>
      </c>
      <c r="E656" s="158">
        <f>6.4+5.25+6.4</f>
        <v>18.05</v>
      </c>
      <c r="F656" s="164">
        <v>1000000</v>
      </c>
      <c r="G656" s="158" t="s">
        <v>2733</v>
      </c>
      <c r="H656" s="127">
        <v>241701995</v>
      </c>
      <c r="I656" s="145" t="s">
        <v>2734</v>
      </c>
      <c r="J656" s="290"/>
    </row>
    <row r="657" spans="1:10" s="1" customFormat="1" ht="45" customHeight="1">
      <c r="A657" s="127">
        <f t="shared" si="24"/>
        <v>617</v>
      </c>
      <c r="B657" s="158" t="s">
        <v>2754</v>
      </c>
      <c r="C657" s="142">
        <v>39002653</v>
      </c>
      <c r="D657" s="158" t="s">
        <v>2688</v>
      </c>
      <c r="E657" s="158">
        <v>20</v>
      </c>
      <c r="F657" s="164">
        <v>1000000</v>
      </c>
      <c r="G657" s="158" t="s">
        <v>2755</v>
      </c>
      <c r="H657" s="127">
        <v>221486061</v>
      </c>
      <c r="I657" s="163" t="s">
        <v>2756</v>
      </c>
      <c r="J657" s="290"/>
    </row>
    <row r="658" spans="1:10" s="1" customFormat="1" ht="45" customHeight="1">
      <c r="A658" s="127">
        <f t="shared" si="24"/>
        <v>618</v>
      </c>
      <c r="B658" s="158" t="s">
        <v>2757</v>
      </c>
      <c r="C658" s="142">
        <v>49006852</v>
      </c>
      <c r="D658" s="158" t="s">
        <v>2758</v>
      </c>
      <c r="E658" s="158">
        <f>6.6+6+6.6+1</f>
        <v>20.2</v>
      </c>
      <c r="F658" s="164">
        <v>1000000</v>
      </c>
      <c r="G658" s="158" t="s">
        <v>2759</v>
      </c>
      <c r="H658" s="127">
        <v>301660035</v>
      </c>
      <c r="I658" s="163" t="s">
        <v>2760</v>
      </c>
      <c r="J658" s="290"/>
    </row>
    <row r="659" spans="1:10" s="1" customFormat="1" ht="45" customHeight="1">
      <c r="A659" s="127">
        <f t="shared" si="24"/>
        <v>619</v>
      </c>
      <c r="B659" s="158" t="s">
        <v>2764</v>
      </c>
      <c r="C659" s="142">
        <v>49006600</v>
      </c>
      <c r="D659" s="158" t="s">
        <v>2765</v>
      </c>
      <c r="E659" s="158">
        <v>18.5</v>
      </c>
      <c r="F659" s="164">
        <v>1000000</v>
      </c>
      <c r="G659" s="158" t="s">
        <v>2766</v>
      </c>
      <c r="H659" s="127">
        <v>301645642</v>
      </c>
      <c r="I659" s="163" t="s">
        <v>2767</v>
      </c>
      <c r="J659" s="290"/>
    </row>
    <row r="660" spans="1:10" s="1" customFormat="1" ht="45" customHeight="1">
      <c r="A660" s="127">
        <f t="shared" si="24"/>
        <v>620</v>
      </c>
      <c r="B660" s="158" t="s">
        <v>2768</v>
      </c>
      <c r="C660" s="142">
        <v>48019666</v>
      </c>
      <c r="D660" s="158" t="s">
        <v>1563</v>
      </c>
      <c r="E660" s="158">
        <v>20.5</v>
      </c>
      <c r="F660" s="164">
        <v>1000000</v>
      </c>
      <c r="G660" s="158" t="s">
        <v>2769</v>
      </c>
      <c r="H660" s="127">
        <v>272685661</v>
      </c>
      <c r="I660" s="163" t="s">
        <v>2770</v>
      </c>
      <c r="J660" s="290"/>
    </row>
    <row r="661" spans="1:10" s="1" customFormat="1" ht="45" customHeight="1">
      <c r="A661" s="127">
        <f t="shared" si="24"/>
        <v>621</v>
      </c>
      <c r="B661" s="158" t="s">
        <v>2794</v>
      </c>
      <c r="C661" s="163" t="s">
        <v>2795</v>
      </c>
      <c r="D661" s="158" t="s">
        <v>2546</v>
      </c>
      <c r="E661" s="158">
        <v>19.35</v>
      </c>
      <c r="F661" s="164">
        <v>1000000</v>
      </c>
      <c r="G661" s="158" t="s">
        <v>2796</v>
      </c>
      <c r="H661" s="145" t="s">
        <v>2797</v>
      </c>
      <c r="I661" s="163" t="s">
        <v>2798</v>
      </c>
      <c r="J661" s="290"/>
    </row>
    <row r="662" spans="1:10" s="1" customFormat="1" ht="45" customHeight="1">
      <c r="A662" s="127">
        <f t="shared" si="24"/>
        <v>622</v>
      </c>
      <c r="B662" s="158" t="s">
        <v>2799</v>
      </c>
      <c r="C662" s="142">
        <v>33000086</v>
      </c>
      <c r="D662" s="158" t="s">
        <v>2800</v>
      </c>
      <c r="E662" s="158">
        <v>18.55</v>
      </c>
      <c r="F662" s="164">
        <v>1000000</v>
      </c>
      <c r="G662" s="158" t="s">
        <v>2801</v>
      </c>
      <c r="H662" s="127">
        <v>191964778</v>
      </c>
      <c r="I662" s="163" t="s">
        <v>2802</v>
      </c>
      <c r="J662" s="290"/>
    </row>
    <row r="663" spans="1:10" s="99" customFormat="1" ht="45" customHeight="1">
      <c r="A663" s="348"/>
      <c r="B663" s="453" t="s">
        <v>2832</v>
      </c>
      <c r="C663" s="316"/>
      <c r="D663" s="207"/>
      <c r="E663" s="141"/>
      <c r="F663" s="461"/>
      <c r="G663" s="138"/>
      <c r="H663" s="316"/>
      <c r="I663" s="316"/>
      <c r="J663" s="302" t="s">
        <v>3206</v>
      </c>
    </row>
    <row r="664" spans="1:10" s="1" customFormat="1" ht="45" customHeight="1">
      <c r="A664" s="199">
        <v>622</v>
      </c>
      <c r="B664" s="198" t="s">
        <v>100</v>
      </c>
      <c r="C664" s="199"/>
      <c r="D664" s="390" t="s">
        <v>363</v>
      </c>
      <c r="E664" s="199">
        <v>27.75</v>
      </c>
      <c r="F664" s="200">
        <v>3000000</v>
      </c>
      <c r="G664" s="390" t="s">
        <v>2826</v>
      </c>
      <c r="H664" s="199"/>
      <c r="I664" s="199"/>
      <c r="J664" s="290"/>
    </row>
    <row r="665" spans="1:10" s="1" customFormat="1" ht="45" customHeight="1">
      <c r="A665" s="107">
        <f>+A664+1</f>
        <v>623</v>
      </c>
      <c r="B665" s="150" t="s">
        <v>2827</v>
      </c>
      <c r="C665" s="107"/>
      <c r="D665" s="102" t="s">
        <v>444</v>
      </c>
      <c r="E665" s="100">
        <v>23.5</v>
      </c>
      <c r="F665" s="180">
        <v>2000000</v>
      </c>
      <c r="G665" s="102" t="s">
        <v>2828</v>
      </c>
      <c r="H665" s="100"/>
      <c r="I665" s="107"/>
      <c r="J665" s="290"/>
    </row>
    <row r="666" spans="1:10" s="1" customFormat="1" ht="45" customHeight="1">
      <c r="A666" s="107">
        <f>+A665+1</f>
        <v>624</v>
      </c>
      <c r="B666" s="150" t="s">
        <v>2829</v>
      </c>
      <c r="C666" s="107"/>
      <c r="D666" s="102" t="s">
        <v>2830</v>
      </c>
      <c r="E666" s="100">
        <v>16.25</v>
      </c>
      <c r="F666" s="180">
        <v>1000000</v>
      </c>
      <c r="G666" s="102" t="s">
        <v>2831</v>
      </c>
      <c r="H666" s="107"/>
      <c r="I666" s="107"/>
      <c r="J666" s="290"/>
    </row>
    <row r="667" spans="1:10" s="1" customFormat="1" ht="45" customHeight="1">
      <c r="A667" s="107">
        <f>+A666+1</f>
        <v>625</v>
      </c>
      <c r="B667" s="150" t="s">
        <v>312</v>
      </c>
      <c r="C667" s="107"/>
      <c r="D667" s="102" t="s">
        <v>487</v>
      </c>
      <c r="E667" s="100">
        <v>16</v>
      </c>
      <c r="F667" s="180">
        <v>1000000</v>
      </c>
      <c r="G667" s="102" t="s">
        <v>2831</v>
      </c>
      <c r="H667" s="107"/>
      <c r="I667" s="107"/>
      <c r="J667" s="290"/>
    </row>
    <row r="668" spans="1:10" s="99" customFormat="1" ht="45" customHeight="1">
      <c r="A668" s="348"/>
      <c r="B668" s="453" t="s">
        <v>3204</v>
      </c>
      <c r="C668" s="316"/>
      <c r="D668" s="207"/>
      <c r="E668" s="141"/>
      <c r="F668" s="461"/>
      <c r="G668" s="138"/>
      <c r="H668" s="316"/>
      <c r="I668" s="316"/>
      <c r="J668" s="302" t="s">
        <v>3205</v>
      </c>
    </row>
    <row r="669" spans="1:10" s="1" customFormat="1" ht="45" customHeight="1">
      <c r="A669" s="169">
        <f>+A667+1</f>
        <v>626</v>
      </c>
      <c r="B669" s="158" t="s">
        <v>2841</v>
      </c>
      <c r="C669" s="183"/>
      <c r="D669" s="158" t="s">
        <v>2842</v>
      </c>
      <c r="E669" s="485">
        <v>26.25</v>
      </c>
      <c r="F669" s="164">
        <v>3000000</v>
      </c>
      <c r="G669" s="158" t="s">
        <v>2838</v>
      </c>
      <c r="H669" s="127">
        <v>184316651</v>
      </c>
      <c r="I669" s="127" t="s">
        <v>2843</v>
      </c>
      <c r="J669" s="290"/>
    </row>
    <row r="670" spans="1:10" s="1" customFormat="1" ht="45" customHeight="1">
      <c r="A670" s="169">
        <f>+A669+1</f>
        <v>627</v>
      </c>
      <c r="B670" s="158" t="s">
        <v>817</v>
      </c>
      <c r="C670" s="183"/>
      <c r="D670" s="158" t="s">
        <v>1954</v>
      </c>
      <c r="E670" s="485">
        <v>26.5</v>
      </c>
      <c r="F670" s="164">
        <v>3000000</v>
      </c>
      <c r="G670" s="158" t="s">
        <v>2850</v>
      </c>
      <c r="H670" s="168">
        <v>184432167</v>
      </c>
      <c r="I670" s="127" t="s">
        <v>2851</v>
      </c>
      <c r="J670" s="290"/>
    </row>
    <row r="671" spans="1:10" s="1" customFormat="1" ht="45" customHeight="1">
      <c r="A671" s="169">
        <f aca="true" t="shared" si="25" ref="A671:A734">+A670+1</f>
        <v>628</v>
      </c>
      <c r="B671" s="158" t="s">
        <v>2856</v>
      </c>
      <c r="C671" s="183" t="s">
        <v>2857</v>
      </c>
      <c r="D671" s="158" t="s">
        <v>2858</v>
      </c>
      <c r="E671" s="485">
        <v>28</v>
      </c>
      <c r="F671" s="164">
        <v>3000000</v>
      </c>
      <c r="G671" s="158" t="s">
        <v>2854</v>
      </c>
      <c r="H671" s="127">
        <v>184311820</v>
      </c>
      <c r="I671" s="127" t="s">
        <v>2859</v>
      </c>
      <c r="J671" s="290"/>
    </row>
    <row r="672" spans="1:10" s="1" customFormat="1" ht="45" customHeight="1">
      <c r="A672" s="169">
        <f t="shared" si="25"/>
        <v>629</v>
      </c>
      <c r="B672" s="455" t="s">
        <v>2872</v>
      </c>
      <c r="C672" s="183" t="s">
        <v>2873</v>
      </c>
      <c r="D672" s="455" t="s">
        <v>2874</v>
      </c>
      <c r="E672" s="485">
        <v>26.5</v>
      </c>
      <c r="F672" s="164">
        <v>3000000</v>
      </c>
      <c r="G672" s="455" t="s">
        <v>2875</v>
      </c>
      <c r="H672" s="127">
        <v>180210694</v>
      </c>
      <c r="I672" s="168" t="s">
        <v>2876</v>
      </c>
      <c r="J672" s="290"/>
    </row>
    <row r="673" spans="1:10" s="1" customFormat="1" ht="45" customHeight="1">
      <c r="A673" s="169">
        <f t="shared" si="25"/>
        <v>630</v>
      </c>
      <c r="B673" s="455" t="s">
        <v>2879</v>
      </c>
      <c r="C673" s="183"/>
      <c r="D673" s="455" t="s">
        <v>1793</v>
      </c>
      <c r="E673" s="485" t="s">
        <v>2880</v>
      </c>
      <c r="F673" s="164">
        <v>3000000</v>
      </c>
      <c r="G673" s="455" t="s">
        <v>2881</v>
      </c>
      <c r="H673" s="168">
        <v>187822905</v>
      </c>
      <c r="I673" s="168" t="s">
        <v>2882</v>
      </c>
      <c r="J673" s="290"/>
    </row>
    <row r="674" spans="1:10" s="1" customFormat="1" ht="45" customHeight="1">
      <c r="A674" s="169">
        <f t="shared" si="25"/>
        <v>631</v>
      </c>
      <c r="B674" s="455" t="s">
        <v>860</v>
      </c>
      <c r="C674" s="183" t="s">
        <v>2888</v>
      </c>
      <c r="D674" s="455" t="s">
        <v>2889</v>
      </c>
      <c r="E674" s="526">
        <v>27.25</v>
      </c>
      <c r="F674" s="164">
        <v>3000000</v>
      </c>
      <c r="G674" s="455" t="s">
        <v>2890</v>
      </c>
      <c r="H674" s="168">
        <v>184364961</v>
      </c>
      <c r="I674" s="168" t="s">
        <v>2891</v>
      </c>
      <c r="J674" s="290"/>
    </row>
    <row r="675" spans="1:10" s="1" customFormat="1" ht="45" customHeight="1">
      <c r="A675" s="169">
        <f t="shared" si="25"/>
        <v>632</v>
      </c>
      <c r="B675" s="455" t="s">
        <v>2901</v>
      </c>
      <c r="C675" s="183" t="s">
        <v>2902</v>
      </c>
      <c r="D675" s="455" t="s">
        <v>2903</v>
      </c>
      <c r="E675" s="485">
        <v>26.85</v>
      </c>
      <c r="F675" s="164">
        <v>3000000</v>
      </c>
      <c r="G675" s="455" t="s">
        <v>2904</v>
      </c>
      <c r="H675" s="168">
        <v>241819274</v>
      </c>
      <c r="I675" s="168" t="s">
        <v>2905</v>
      </c>
      <c r="J675" s="290"/>
    </row>
    <row r="676" spans="1:10" s="1" customFormat="1" ht="45" customHeight="1">
      <c r="A676" s="169">
        <f t="shared" si="25"/>
        <v>633</v>
      </c>
      <c r="B676" s="455" t="s">
        <v>2906</v>
      </c>
      <c r="C676" s="183" t="s">
        <v>2907</v>
      </c>
      <c r="D676" s="455" t="s">
        <v>2908</v>
      </c>
      <c r="E676" s="485">
        <v>28.75</v>
      </c>
      <c r="F676" s="164">
        <v>3000000</v>
      </c>
      <c r="G676" s="455" t="s">
        <v>2909</v>
      </c>
      <c r="H676" s="168">
        <v>184361953</v>
      </c>
      <c r="I676" s="168" t="s">
        <v>2910</v>
      </c>
      <c r="J676" s="290"/>
    </row>
    <row r="677" spans="1:10" s="1" customFormat="1" ht="45" customHeight="1">
      <c r="A677" s="169">
        <f t="shared" si="25"/>
        <v>634</v>
      </c>
      <c r="B677" s="513" t="s">
        <v>2911</v>
      </c>
      <c r="C677" s="183" t="s">
        <v>2880</v>
      </c>
      <c r="D677" s="455" t="s">
        <v>1793</v>
      </c>
      <c r="E677" s="485">
        <v>26.75</v>
      </c>
      <c r="F677" s="164">
        <v>3000000</v>
      </c>
      <c r="G677" s="455" t="s">
        <v>2912</v>
      </c>
      <c r="H677" s="168">
        <v>184369626</v>
      </c>
      <c r="I677" s="168" t="s">
        <v>2913</v>
      </c>
      <c r="J677" s="290"/>
    </row>
    <row r="678" spans="1:10" s="1" customFormat="1" ht="45" customHeight="1">
      <c r="A678" s="169">
        <f t="shared" si="25"/>
        <v>635</v>
      </c>
      <c r="B678" s="455" t="s">
        <v>2932</v>
      </c>
      <c r="C678" s="183" t="s">
        <v>2933</v>
      </c>
      <c r="D678" s="455" t="s">
        <v>2889</v>
      </c>
      <c r="E678" s="485">
        <v>34</v>
      </c>
      <c r="F678" s="164">
        <v>3000000</v>
      </c>
      <c r="G678" s="455" t="s">
        <v>2930</v>
      </c>
      <c r="H678" s="168">
        <v>184361354</v>
      </c>
      <c r="I678" s="168" t="s">
        <v>2934</v>
      </c>
      <c r="J678" s="290"/>
    </row>
    <row r="679" spans="1:10" s="1" customFormat="1" ht="45" customHeight="1">
      <c r="A679" s="169">
        <f t="shared" si="25"/>
        <v>636</v>
      </c>
      <c r="B679" s="455" t="s">
        <v>509</v>
      </c>
      <c r="C679" s="183" t="s">
        <v>2938</v>
      </c>
      <c r="D679" s="455" t="s">
        <v>2939</v>
      </c>
      <c r="E679" s="485">
        <v>27.5</v>
      </c>
      <c r="F679" s="164">
        <v>3000000</v>
      </c>
      <c r="G679" s="455" t="s">
        <v>2936</v>
      </c>
      <c r="H679" s="168">
        <v>184388891</v>
      </c>
      <c r="I679" s="168" t="s">
        <v>2940</v>
      </c>
      <c r="J679" s="290"/>
    </row>
    <row r="680" spans="1:10" s="1" customFormat="1" ht="45" customHeight="1">
      <c r="A680" s="169">
        <f t="shared" si="25"/>
        <v>637</v>
      </c>
      <c r="B680" s="455" t="s">
        <v>179</v>
      </c>
      <c r="C680" s="183" t="s">
        <v>2946</v>
      </c>
      <c r="D680" s="455" t="s">
        <v>2916</v>
      </c>
      <c r="E680" s="485">
        <v>27.25</v>
      </c>
      <c r="F680" s="164">
        <v>3000000</v>
      </c>
      <c r="G680" s="455" t="s">
        <v>2936</v>
      </c>
      <c r="H680" s="168">
        <v>184340518</v>
      </c>
      <c r="I680" s="168" t="s">
        <v>2947</v>
      </c>
      <c r="J680" s="290"/>
    </row>
    <row r="681" spans="1:10" s="1" customFormat="1" ht="45" customHeight="1">
      <c r="A681" s="169">
        <f t="shared" si="25"/>
        <v>638</v>
      </c>
      <c r="B681" s="455" t="s">
        <v>2958</v>
      </c>
      <c r="C681" s="183" t="s">
        <v>2959</v>
      </c>
      <c r="D681" s="455" t="s">
        <v>2960</v>
      </c>
      <c r="E681" s="485">
        <v>27</v>
      </c>
      <c r="F681" s="164">
        <v>3000000</v>
      </c>
      <c r="G681" s="455" t="s">
        <v>2956</v>
      </c>
      <c r="H681" s="168">
        <v>184318830</v>
      </c>
      <c r="I681" s="168" t="s">
        <v>2961</v>
      </c>
      <c r="J681" s="290"/>
    </row>
    <row r="682" spans="1:10" s="1" customFormat="1" ht="45" customHeight="1">
      <c r="A682" s="169">
        <f t="shared" si="25"/>
        <v>639</v>
      </c>
      <c r="B682" s="455" t="s">
        <v>2962</v>
      </c>
      <c r="C682" s="183"/>
      <c r="D682" s="455" t="s">
        <v>2963</v>
      </c>
      <c r="E682" s="485">
        <v>26.25</v>
      </c>
      <c r="F682" s="164">
        <v>3000000</v>
      </c>
      <c r="G682" s="455" t="s">
        <v>2956</v>
      </c>
      <c r="H682" s="168">
        <v>273699973</v>
      </c>
      <c r="I682" s="168" t="s">
        <v>2964</v>
      </c>
      <c r="J682" s="290"/>
    </row>
    <row r="683" spans="1:10" s="1" customFormat="1" ht="45" customHeight="1">
      <c r="A683" s="169">
        <f t="shared" si="25"/>
        <v>640</v>
      </c>
      <c r="B683" s="455" t="s">
        <v>1159</v>
      </c>
      <c r="C683" s="183" t="s">
        <v>2996</v>
      </c>
      <c r="D683" s="455" t="s">
        <v>2997</v>
      </c>
      <c r="E683" s="485">
        <v>27.5</v>
      </c>
      <c r="F683" s="164">
        <v>3000000</v>
      </c>
      <c r="G683" s="455" t="s">
        <v>2998</v>
      </c>
      <c r="H683" s="168">
        <v>184375513</v>
      </c>
      <c r="I683" s="168" t="s">
        <v>2999</v>
      </c>
      <c r="J683" s="290"/>
    </row>
    <row r="684" spans="1:10" s="1" customFormat="1" ht="45" customHeight="1">
      <c r="A684" s="169">
        <f t="shared" si="25"/>
        <v>641</v>
      </c>
      <c r="B684" s="455" t="s">
        <v>1274</v>
      </c>
      <c r="C684" s="183" t="s">
        <v>3000</v>
      </c>
      <c r="D684" s="455" t="s">
        <v>3001</v>
      </c>
      <c r="E684" s="485">
        <v>28.75</v>
      </c>
      <c r="F684" s="164">
        <v>3000000</v>
      </c>
      <c r="G684" s="455" t="s">
        <v>2998</v>
      </c>
      <c r="H684" s="168">
        <v>241653389</v>
      </c>
      <c r="I684" s="168" t="s">
        <v>3002</v>
      </c>
      <c r="J684" s="290"/>
    </row>
    <row r="685" spans="1:10" s="1" customFormat="1" ht="45" customHeight="1">
      <c r="A685" s="169">
        <f t="shared" si="25"/>
        <v>642</v>
      </c>
      <c r="B685" s="455" t="s">
        <v>129</v>
      </c>
      <c r="C685" s="183" t="s">
        <v>3041</v>
      </c>
      <c r="D685" s="455" t="s">
        <v>3042</v>
      </c>
      <c r="E685" s="485">
        <v>28.65</v>
      </c>
      <c r="F685" s="164">
        <v>3000000</v>
      </c>
      <c r="G685" s="455" t="s">
        <v>3043</v>
      </c>
      <c r="H685" s="168">
        <v>184360176</v>
      </c>
      <c r="I685" s="168" t="s">
        <v>3044</v>
      </c>
      <c r="J685" s="290"/>
    </row>
    <row r="686" spans="1:10" s="1" customFormat="1" ht="45" customHeight="1">
      <c r="A686" s="169">
        <f t="shared" si="25"/>
        <v>643</v>
      </c>
      <c r="B686" s="240" t="s">
        <v>3103</v>
      </c>
      <c r="C686" s="183" t="s">
        <v>3104</v>
      </c>
      <c r="D686" s="240" t="s">
        <v>2939</v>
      </c>
      <c r="E686" s="485">
        <v>28</v>
      </c>
      <c r="F686" s="164">
        <v>3000000</v>
      </c>
      <c r="G686" s="240" t="s">
        <v>3105</v>
      </c>
      <c r="H686" s="102">
        <v>184335777</v>
      </c>
      <c r="I686" s="102" t="s">
        <v>3106</v>
      </c>
      <c r="J686" s="290"/>
    </row>
    <row r="687" spans="1:10" s="1" customFormat="1" ht="45" customHeight="1">
      <c r="A687" s="169">
        <f t="shared" si="25"/>
        <v>644</v>
      </c>
      <c r="B687" s="455" t="s">
        <v>3107</v>
      </c>
      <c r="C687" s="183" t="s">
        <v>3108</v>
      </c>
      <c r="D687" s="240" t="s">
        <v>1583</v>
      </c>
      <c r="E687" s="485">
        <v>27</v>
      </c>
      <c r="F687" s="164">
        <v>3000000</v>
      </c>
      <c r="G687" s="455" t="s">
        <v>3109</v>
      </c>
      <c r="H687" s="168">
        <v>184362616</v>
      </c>
      <c r="I687" s="168" t="s">
        <v>3110</v>
      </c>
      <c r="J687" s="290"/>
    </row>
    <row r="688" spans="1:10" s="1" customFormat="1" ht="45" customHeight="1">
      <c r="A688" s="169">
        <f t="shared" si="25"/>
        <v>645</v>
      </c>
      <c r="B688" s="158" t="s">
        <v>2844</v>
      </c>
      <c r="C688" s="183"/>
      <c r="D688" s="158" t="s">
        <v>2845</v>
      </c>
      <c r="E688" s="485">
        <v>23.75</v>
      </c>
      <c r="F688" s="164">
        <v>2000000</v>
      </c>
      <c r="G688" s="158" t="s">
        <v>2838</v>
      </c>
      <c r="H688" s="127">
        <v>184368896</v>
      </c>
      <c r="I688" s="127" t="s">
        <v>2846</v>
      </c>
      <c r="J688" s="290"/>
    </row>
    <row r="689" spans="1:10" s="1" customFormat="1" ht="45" customHeight="1">
      <c r="A689" s="169">
        <f t="shared" si="25"/>
        <v>646</v>
      </c>
      <c r="B689" s="158" t="s">
        <v>480</v>
      </c>
      <c r="C689" s="183"/>
      <c r="D689" s="158" t="s">
        <v>2847</v>
      </c>
      <c r="E689" s="485">
        <v>23.25</v>
      </c>
      <c r="F689" s="164">
        <v>2000000</v>
      </c>
      <c r="G689" s="158" t="s">
        <v>2848</v>
      </c>
      <c r="H689" s="127">
        <v>184368250</v>
      </c>
      <c r="I689" s="127" t="s">
        <v>2849</v>
      </c>
      <c r="J689" s="290"/>
    </row>
    <row r="690" spans="1:10" s="1" customFormat="1" ht="45" customHeight="1">
      <c r="A690" s="169">
        <f t="shared" si="25"/>
        <v>647</v>
      </c>
      <c r="B690" s="158" t="s">
        <v>2860</v>
      </c>
      <c r="C690" s="183" t="s">
        <v>2861</v>
      </c>
      <c r="D690" s="158" t="s">
        <v>2862</v>
      </c>
      <c r="E690" s="485">
        <v>22</v>
      </c>
      <c r="F690" s="164">
        <v>2000000</v>
      </c>
      <c r="G690" s="158" t="s">
        <v>2863</v>
      </c>
      <c r="H690" s="127">
        <v>184311970</v>
      </c>
      <c r="I690" s="127" t="s">
        <v>2864</v>
      </c>
      <c r="J690" s="290"/>
    </row>
    <row r="691" spans="1:10" s="1" customFormat="1" ht="45" customHeight="1">
      <c r="A691" s="169">
        <f t="shared" si="25"/>
        <v>648</v>
      </c>
      <c r="B691" s="158" t="s">
        <v>2865</v>
      </c>
      <c r="C691" s="183" t="s">
        <v>2866</v>
      </c>
      <c r="D691" s="158" t="s">
        <v>2867</v>
      </c>
      <c r="E691" s="485">
        <v>21.75</v>
      </c>
      <c r="F691" s="164">
        <v>2000000</v>
      </c>
      <c r="G691" s="158" t="s">
        <v>2863</v>
      </c>
      <c r="H691" s="127">
        <v>184364207</v>
      </c>
      <c r="I691" s="127" t="s">
        <v>2868</v>
      </c>
      <c r="J691" s="290"/>
    </row>
    <row r="692" spans="1:10" s="1" customFormat="1" ht="45" customHeight="1">
      <c r="A692" s="169">
        <f t="shared" si="25"/>
        <v>649</v>
      </c>
      <c r="B692" s="455" t="s">
        <v>1992</v>
      </c>
      <c r="C692" s="183" t="s">
        <v>2877</v>
      </c>
      <c r="D692" s="455" t="s">
        <v>2858</v>
      </c>
      <c r="E692" s="485">
        <v>25.25</v>
      </c>
      <c r="F692" s="164">
        <v>2000000</v>
      </c>
      <c r="G692" s="455" t="s">
        <v>2875</v>
      </c>
      <c r="H692" s="168">
        <v>194311913</v>
      </c>
      <c r="I692" s="168" t="s">
        <v>2878</v>
      </c>
      <c r="J692" s="290"/>
    </row>
    <row r="693" spans="1:10" s="1" customFormat="1" ht="45" customHeight="1">
      <c r="A693" s="169">
        <f t="shared" si="25"/>
        <v>650</v>
      </c>
      <c r="B693" s="455" t="s">
        <v>2892</v>
      </c>
      <c r="C693" s="183" t="s">
        <v>2893</v>
      </c>
      <c r="D693" s="455" t="s">
        <v>2894</v>
      </c>
      <c r="E693" s="526">
        <v>22.5</v>
      </c>
      <c r="F693" s="164">
        <v>2000000</v>
      </c>
      <c r="G693" s="455" t="s">
        <v>2895</v>
      </c>
      <c r="H693" s="168">
        <v>272865368</v>
      </c>
      <c r="I693" s="168" t="s">
        <v>2891</v>
      </c>
      <c r="J693" s="290"/>
    </row>
    <row r="694" spans="1:10" s="1" customFormat="1" ht="45" customHeight="1">
      <c r="A694" s="169">
        <f t="shared" si="25"/>
        <v>651</v>
      </c>
      <c r="B694" s="455" t="s">
        <v>2896</v>
      </c>
      <c r="C694" s="183" t="s">
        <v>2897</v>
      </c>
      <c r="D694" s="455" t="s">
        <v>2898</v>
      </c>
      <c r="E694" s="485">
        <v>25.75</v>
      </c>
      <c r="F694" s="164">
        <v>2000000</v>
      </c>
      <c r="G694" s="455" t="s">
        <v>2899</v>
      </c>
      <c r="H694" s="168">
        <v>233942482</v>
      </c>
      <c r="I694" s="168" t="s">
        <v>2900</v>
      </c>
      <c r="J694" s="290"/>
    </row>
    <row r="695" spans="1:10" s="1" customFormat="1" ht="45" customHeight="1">
      <c r="A695" s="169">
        <f t="shared" si="25"/>
        <v>652</v>
      </c>
      <c r="B695" s="455" t="s">
        <v>2914</v>
      </c>
      <c r="C695" s="183" t="s">
        <v>2915</v>
      </c>
      <c r="D695" s="455" t="s">
        <v>2916</v>
      </c>
      <c r="E695" s="485">
        <v>21.9</v>
      </c>
      <c r="F695" s="164">
        <v>2000000</v>
      </c>
      <c r="G695" s="455" t="s">
        <v>2909</v>
      </c>
      <c r="H695" s="168">
        <v>184339932</v>
      </c>
      <c r="I695" s="168" t="s">
        <v>2917</v>
      </c>
      <c r="J695" s="290"/>
    </row>
    <row r="696" spans="1:10" s="1" customFormat="1" ht="45" customHeight="1">
      <c r="A696" s="169">
        <f t="shared" si="25"/>
        <v>653</v>
      </c>
      <c r="B696" s="455" t="s">
        <v>2918</v>
      </c>
      <c r="C696" s="183" t="s">
        <v>2919</v>
      </c>
      <c r="D696" s="455" t="s">
        <v>2920</v>
      </c>
      <c r="E696" s="485">
        <v>21.75</v>
      </c>
      <c r="F696" s="164">
        <v>2000000</v>
      </c>
      <c r="G696" s="455" t="s">
        <v>2921</v>
      </c>
      <c r="H696" s="168">
        <v>184323258</v>
      </c>
      <c r="I696" s="168" t="s">
        <v>2922</v>
      </c>
      <c r="J696" s="290"/>
    </row>
    <row r="697" spans="1:10" s="1" customFormat="1" ht="45" customHeight="1">
      <c r="A697" s="169">
        <f t="shared" si="25"/>
        <v>654</v>
      </c>
      <c r="B697" s="455" t="s">
        <v>83</v>
      </c>
      <c r="C697" s="183"/>
      <c r="D697" s="455" t="s">
        <v>2883</v>
      </c>
      <c r="E697" s="485">
        <v>23.25</v>
      </c>
      <c r="F697" s="164">
        <v>2000000</v>
      </c>
      <c r="G697" s="455" t="s">
        <v>2936</v>
      </c>
      <c r="H697" s="168">
        <v>184388943</v>
      </c>
      <c r="I697" s="168" t="s">
        <v>2945</v>
      </c>
      <c r="J697" s="290"/>
    </row>
    <row r="698" spans="1:10" s="1" customFormat="1" ht="45" customHeight="1">
      <c r="A698" s="169">
        <f t="shared" si="25"/>
        <v>655</v>
      </c>
      <c r="B698" s="455" t="s">
        <v>2948</v>
      </c>
      <c r="C698" s="183" t="s">
        <v>2949</v>
      </c>
      <c r="D698" s="455" t="s">
        <v>2950</v>
      </c>
      <c r="E698" s="485">
        <v>25.5</v>
      </c>
      <c r="F698" s="164">
        <v>2000000</v>
      </c>
      <c r="G698" s="455" t="s">
        <v>2936</v>
      </c>
      <c r="H698" s="168">
        <v>184323808</v>
      </c>
      <c r="I698" s="168" t="s">
        <v>2951</v>
      </c>
      <c r="J698" s="290"/>
    </row>
    <row r="699" spans="1:10" s="1" customFormat="1" ht="45" customHeight="1">
      <c r="A699" s="169">
        <f t="shared" si="25"/>
        <v>656</v>
      </c>
      <c r="B699" s="455" t="s">
        <v>2954</v>
      </c>
      <c r="C699" s="183" t="s">
        <v>2955</v>
      </c>
      <c r="D699" s="455" t="s">
        <v>1583</v>
      </c>
      <c r="E699" s="526">
        <v>22.75</v>
      </c>
      <c r="F699" s="164">
        <v>2000000</v>
      </c>
      <c r="G699" s="455" t="s">
        <v>2956</v>
      </c>
      <c r="H699" s="168">
        <v>184318664</v>
      </c>
      <c r="I699" s="168" t="s">
        <v>2957</v>
      </c>
      <c r="J699" s="290"/>
    </row>
    <row r="700" spans="1:10" s="1" customFormat="1" ht="45" customHeight="1">
      <c r="A700" s="169">
        <f t="shared" si="25"/>
        <v>657</v>
      </c>
      <c r="B700" s="455" t="s">
        <v>2965</v>
      </c>
      <c r="C700" s="183" t="s">
        <v>2966</v>
      </c>
      <c r="D700" s="455" t="s">
        <v>1583</v>
      </c>
      <c r="E700" s="485">
        <v>23</v>
      </c>
      <c r="F700" s="164">
        <v>2000000</v>
      </c>
      <c r="G700" s="455" t="s">
        <v>2956</v>
      </c>
      <c r="H700" s="168">
        <v>184361754</v>
      </c>
      <c r="I700" s="168" t="s">
        <v>2967</v>
      </c>
      <c r="J700" s="290"/>
    </row>
    <row r="701" spans="1:10" s="1" customFormat="1" ht="45" customHeight="1">
      <c r="A701" s="169">
        <f t="shared" si="25"/>
        <v>658</v>
      </c>
      <c r="B701" s="455" t="s">
        <v>2289</v>
      </c>
      <c r="C701" s="183" t="s">
        <v>2968</v>
      </c>
      <c r="D701" s="455" t="s">
        <v>2237</v>
      </c>
      <c r="E701" s="485">
        <v>22.7</v>
      </c>
      <c r="F701" s="164">
        <v>2000000</v>
      </c>
      <c r="G701" s="455" t="s">
        <v>2969</v>
      </c>
      <c r="H701" s="168">
        <v>184369900</v>
      </c>
      <c r="I701" s="168" t="s">
        <v>2970</v>
      </c>
      <c r="J701" s="290"/>
    </row>
    <row r="702" spans="1:10" s="1" customFormat="1" ht="45" customHeight="1">
      <c r="A702" s="169">
        <f t="shared" si="25"/>
        <v>659</v>
      </c>
      <c r="B702" s="513" t="s">
        <v>2971</v>
      </c>
      <c r="C702" s="527" t="s">
        <v>2972</v>
      </c>
      <c r="D702" s="513" t="s">
        <v>2237</v>
      </c>
      <c r="E702" s="526">
        <v>21.25</v>
      </c>
      <c r="F702" s="164">
        <v>2000000</v>
      </c>
      <c r="G702" s="455" t="s">
        <v>2969</v>
      </c>
      <c r="H702" s="168">
        <v>187757290</v>
      </c>
      <c r="I702" s="168" t="s">
        <v>2973</v>
      </c>
      <c r="J702" s="290"/>
    </row>
    <row r="703" spans="1:10" s="1" customFormat="1" ht="45" customHeight="1">
      <c r="A703" s="169">
        <f t="shared" si="25"/>
        <v>660</v>
      </c>
      <c r="B703" s="513" t="s">
        <v>2974</v>
      </c>
      <c r="C703" s="527" t="s">
        <v>2975</v>
      </c>
      <c r="D703" s="513" t="s">
        <v>2976</v>
      </c>
      <c r="E703" s="526">
        <v>22</v>
      </c>
      <c r="F703" s="164">
        <v>2000000</v>
      </c>
      <c r="G703" s="455" t="s">
        <v>2969</v>
      </c>
      <c r="H703" s="168">
        <v>184371658</v>
      </c>
      <c r="I703" s="168" t="s">
        <v>2977</v>
      </c>
      <c r="J703" s="290"/>
    </row>
    <row r="704" spans="1:10" s="1" customFormat="1" ht="45" customHeight="1">
      <c r="A704" s="169">
        <f t="shared" si="25"/>
        <v>661</v>
      </c>
      <c r="B704" s="513" t="s">
        <v>2982</v>
      </c>
      <c r="C704" s="527" t="s">
        <v>2983</v>
      </c>
      <c r="D704" s="513" t="s">
        <v>2976</v>
      </c>
      <c r="E704" s="526">
        <v>24.75</v>
      </c>
      <c r="F704" s="164">
        <v>2000000</v>
      </c>
      <c r="G704" s="455" t="s">
        <v>2969</v>
      </c>
      <c r="H704" s="168">
        <v>272766424</v>
      </c>
      <c r="I704" s="168" t="s">
        <v>2984</v>
      </c>
      <c r="J704" s="290"/>
    </row>
    <row r="705" spans="1:10" s="1" customFormat="1" ht="45" customHeight="1">
      <c r="A705" s="169">
        <f t="shared" si="25"/>
        <v>662</v>
      </c>
      <c r="B705" s="513" t="s">
        <v>83</v>
      </c>
      <c r="C705" s="527" t="s">
        <v>2989</v>
      </c>
      <c r="D705" s="513" t="s">
        <v>1583</v>
      </c>
      <c r="E705" s="526">
        <v>27.75</v>
      </c>
      <c r="F705" s="164">
        <v>2000000</v>
      </c>
      <c r="G705" s="455" t="s">
        <v>2987</v>
      </c>
      <c r="H705" s="168">
        <v>184302530</v>
      </c>
      <c r="I705" s="168" t="s">
        <v>2990</v>
      </c>
      <c r="J705" s="290"/>
    </row>
    <row r="706" spans="1:10" s="1" customFormat="1" ht="45" customHeight="1">
      <c r="A706" s="169">
        <f t="shared" si="25"/>
        <v>663</v>
      </c>
      <c r="B706" s="513" t="s">
        <v>2991</v>
      </c>
      <c r="C706" s="527" t="s">
        <v>2992</v>
      </c>
      <c r="D706" s="513" t="s">
        <v>2993</v>
      </c>
      <c r="E706" s="526">
        <v>24</v>
      </c>
      <c r="F706" s="164">
        <v>2000000</v>
      </c>
      <c r="G706" s="455" t="s">
        <v>2994</v>
      </c>
      <c r="H706" s="168">
        <v>184371740</v>
      </c>
      <c r="I706" s="168" t="s">
        <v>2995</v>
      </c>
      <c r="J706" s="290"/>
    </row>
    <row r="707" spans="1:10" s="1" customFormat="1" ht="45" customHeight="1">
      <c r="A707" s="169">
        <f t="shared" si="25"/>
        <v>664</v>
      </c>
      <c r="B707" s="513" t="s">
        <v>1099</v>
      </c>
      <c r="C707" s="527" t="s">
        <v>3003</v>
      </c>
      <c r="D707" s="513" t="s">
        <v>1583</v>
      </c>
      <c r="E707" s="526">
        <v>24.25</v>
      </c>
      <c r="F707" s="164">
        <v>2000000</v>
      </c>
      <c r="G707" s="455" t="s">
        <v>3004</v>
      </c>
      <c r="H707" s="168">
        <v>184369436</v>
      </c>
      <c r="I707" s="168" t="s">
        <v>3005</v>
      </c>
      <c r="J707" s="290"/>
    </row>
    <row r="708" spans="1:10" s="1" customFormat="1" ht="45" customHeight="1">
      <c r="A708" s="169">
        <f t="shared" si="25"/>
        <v>665</v>
      </c>
      <c r="B708" s="513" t="s">
        <v>3006</v>
      </c>
      <c r="C708" s="527" t="s">
        <v>3007</v>
      </c>
      <c r="D708" s="513" t="s">
        <v>2993</v>
      </c>
      <c r="E708" s="526">
        <v>23.6</v>
      </c>
      <c r="F708" s="164">
        <v>2000000</v>
      </c>
      <c r="G708" s="455" t="s">
        <v>3004</v>
      </c>
      <c r="H708" s="168">
        <v>184364777</v>
      </c>
      <c r="I708" s="168" t="s">
        <v>3008</v>
      </c>
      <c r="J708" s="290"/>
    </row>
    <row r="709" spans="1:10" s="1" customFormat="1" ht="45" customHeight="1">
      <c r="A709" s="169">
        <f t="shared" si="25"/>
        <v>666</v>
      </c>
      <c r="B709" s="513" t="s">
        <v>3012</v>
      </c>
      <c r="C709" s="527" t="s">
        <v>3013</v>
      </c>
      <c r="D709" s="513" t="s">
        <v>1583</v>
      </c>
      <c r="E709" s="526">
        <v>22.75</v>
      </c>
      <c r="F709" s="164">
        <v>2000000</v>
      </c>
      <c r="G709" s="455" t="s">
        <v>3004</v>
      </c>
      <c r="H709" s="168">
        <v>184371280</v>
      </c>
      <c r="I709" s="168" t="s">
        <v>3014</v>
      </c>
      <c r="J709" s="290"/>
    </row>
    <row r="710" spans="1:10" s="1" customFormat="1" ht="45" customHeight="1">
      <c r="A710" s="169">
        <f t="shared" si="25"/>
        <v>667</v>
      </c>
      <c r="B710" s="513" t="s">
        <v>3015</v>
      </c>
      <c r="C710" s="527" t="s">
        <v>3016</v>
      </c>
      <c r="D710" s="513" t="s">
        <v>1554</v>
      </c>
      <c r="E710" s="526">
        <v>24.25</v>
      </c>
      <c r="F710" s="164">
        <v>2000000</v>
      </c>
      <c r="G710" s="455" t="s">
        <v>3004</v>
      </c>
      <c r="H710" s="168">
        <v>201813774</v>
      </c>
      <c r="I710" s="168" t="s">
        <v>3017</v>
      </c>
      <c r="J710" s="290"/>
    </row>
    <row r="711" spans="1:10" s="1" customFormat="1" ht="45" customHeight="1">
      <c r="A711" s="169">
        <f t="shared" si="25"/>
        <v>668</v>
      </c>
      <c r="B711" s="513" t="s">
        <v>3018</v>
      </c>
      <c r="C711" s="527" t="s">
        <v>3019</v>
      </c>
      <c r="D711" s="513" t="s">
        <v>3020</v>
      </c>
      <c r="E711" s="526">
        <v>25.25</v>
      </c>
      <c r="F711" s="164">
        <v>2000000</v>
      </c>
      <c r="G711" s="455" t="s">
        <v>3021</v>
      </c>
      <c r="H711" s="168">
        <v>184371605</v>
      </c>
      <c r="I711" s="168" t="s">
        <v>3022</v>
      </c>
      <c r="J711" s="290"/>
    </row>
    <row r="712" spans="1:10" s="1" customFormat="1" ht="45" customHeight="1">
      <c r="A712" s="169">
        <f t="shared" si="25"/>
        <v>669</v>
      </c>
      <c r="B712" s="513" t="s">
        <v>3026</v>
      </c>
      <c r="C712" s="527"/>
      <c r="D712" s="513" t="s">
        <v>1793</v>
      </c>
      <c r="E712" s="526">
        <v>21.5</v>
      </c>
      <c r="F712" s="164">
        <v>2000000</v>
      </c>
      <c r="G712" s="455" t="s">
        <v>3027</v>
      </c>
      <c r="H712" s="168">
        <v>184323566</v>
      </c>
      <c r="I712" s="168" t="s">
        <v>3028</v>
      </c>
      <c r="J712" s="290"/>
    </row>
    <row r="713" spans="1:10" s="1" customFormat="1" ht="45" customHeight="1">
      <c r="A713" s="169">
        <f t="shared" si="25"/>
        <v>670</v>
      </c>
      <c r="B713" s="513" t="s">
        <v>3029</v>
      </c>
      <c r="C713" s="527"/>
      <c r="D713" s="513" t="s">
        <v>3030</v>
      </c>
      <c r="E713" s="526">
        <v>24.5</v>
      </c>
      <c r="F713" s="164">
        <v>2000000</v>
      </c>
      <c r="G713" s="455" t="s">
        <v>3027</v>
      </c>
      <c r="H713" s="168">
        <v>184302025</v>
      </c>
      <c r="I713" s="168" t="s">
        <v>3031</v>
      </c>
      <c r="J713" s="290"/>
    </row>
    <row r="714" spans="1:10" s="1" customFormat="1" ht="45" customHeight="1">
      <c r="A714" s="169">
        <f t="shared" si="25"/>
        <v>671</v>
      </c>
      <c r="B714" s="513" t="s">
        <v>3032</v>
      </c>
      <c r="C714" s="527" t="s">
        <v>3033</v>
      </c>
      <c r="D714" s="513" t="s">
        <v>1583</v>
      </c>
      <c r="E714" s="526">
        <v>21.5</v>
      </c>
      <c r="F714" s="164">
        <v>2000000</v>
      </c>
      <c r="G714" s="455" t="s">
        <v>3024</v>
      </c>
      <c r="H714" s="168">
        <v>184329062</v>
      </c>
      <c r="I714" s="168" t="s">
        <v>3034</v>
      </c>
      <c r="J714" s="290"/>
    </row>
    <row r="715" spans="1:10" s="1" customFormat="1" ht="45" customHeight="1">
      <c r="A715" s="169">
        <f t="shared" si="25"/>
        <v>672</v>
      </c>
      <c r="B715" s="513" t="s">
        <v>537</v>
      </c>
      <c r="C715" s="527"/>
      <c r="D715" s="513" t="s">
        <v>3035</v>
      </c>
      <c r="E715" s="526">
        <v>23.5</v>
      </c>
      <c r="F715" s="164">
        <v>2000000</v>
      </c>
      <c r="G715" s="455" t="s">
        <v>3024</v>
      </c>
      <c r="H715" s="168">
        <v>184361717</v>
      </c>
      <c r="I715" s="127" t="s">
        <v>3036</v>
      </c>
      <c r="J715" s="290"/>
    </row>
    <row r="716" spans="1:10" s="1" customFormat="1" ht="45" customHeight="1">
      <c r="A716" s="169">
        <f t="shared" si="25"/>
        <v>673</v>
      </c>
      <c r="B716" s="513" t="s">
        <v>3050</v>
      </c>
      <c r="C716" s="527" t="s">
        <v>3051</v>
      </c>
      <c r="D716" s="513" t="s">
        <v>3052</v>
      </c>
      <c r="E716" s="526">
        <v>25</v>
      </c>
      <c r="F716" s="164">
        <v>2000000</v>
      </c>
      <c r="G716" s="455" t="s">
        <v>3053</v>
      </c>
      <c r="H716" s="168">
        <v>184374503</v>
      </c>
      <c r="I716" s="168" t="s">
        <v>3054</v>
      </c>
      <c r="J716" s="290"/>
    </row>
    <row r="717" spans="1:10" s="1" customFormat="1" ht="45" customHeight="1">
      <c r="A717" s="169">
        <f t="shared" si="25"/>
        <v>674</v>
      </c>
      <c r="B717" s="513" t="s">
        <v>3055</v>
      </c>
      <c r="C717" s="527" t="s">
        <v>3056</v>
      </c>
      <c r="D717" s="513" t="s">
        <v>3057</v>
      </c>
      <c r="E717" s="526">
        <v>24.75</v>
      </c>
      <c r="F717" s="164">
        <v>2000000</v>
      </c>
      <c r="G717" s="455" t="s">
        <v>3058</v>
      </c>
      <c r="H717" s="168">
        <v>184323810</v>
      </c>
      <c r="I717" s="168" t="s">
        <v>3059</v>
      </c>
      <c r="J717" s="290"/>
    </row>
    <row r="718" spans="1:10" s="1" customFormat="1" ht="45" customHeight="1">
      <c r="A718" s="169">
        <f t="shared" si="25"/>
        <v>675</v>
      </c>
      <c r="B718" s="513" t="s">
        <v>3060</v>
      </c>
      <c r="C718" s="527" t="s">
        <v>3061</v>
      </c>
      <c r="D718" s="513" t="s">
        <v>3062</v>
      </c>
      <c r="E718" s="526">
        <v>23</v>
      </c>
      <c r="F718" s="164">
        <v>2000000</v>
      </c>
      <c r="G718" s="455" t="s">
        <v>3063</v>
      </c>
      <c r="H718" s="168">
        <v>184353949</v>
      </c>
      <c r="I718" s="168" t="s">
        <v>3064</v>
      </c>
      <c r="J718" s="290"/>
    </row>
    <row r="719" spans="1:10" s="1" customFormat="1" ht="45" customHeight="1">
      <c r="A719" s="169">
        <f t="shared" si="25"/>
        <v>676</v>
      </c>
      <c r="B719" s="513" t="s">
        <v>561</v>
      </c>
      <c r="C719" s="527" t="s">
        <v>3065</v>
      </c>
      <c r="D719" s="513" t="s">
        <v>1526</v>
      </c>
      <c r="E719" s="526">
        <v>24.3</v>
      </c>
      <c r="F719" s="164">
        <v>2000000</v>
      </c>
      <c r="G719" s="455" t="s">
        <v>3066</v>
      </c>
      <c r="H719" s="168">
        <v>184330723</v>
      </c>
      <c r="I719" s="168" t="s">
        <v>3067</v>
      </c>
      <c r="J719" s="290"/>
    </row>
    <row r="720" spans="1:10" s="1" customFormat="1" ht="45" customHeight="1">
      <c r="A720" s="169">
        <f t="shared" si="25"/>
        <v>677</v>
      </c>
      <c r="B720" s="390" t="s">
        <v>3068</v>
      </c>
      <c r="C720" s="199" t="s">
        <v>3069</v>
      </c>
      <c r="D720" s="390" t="s">
        <v>3070</v>
      </c>
      <c r="E720" s="528">
        <v>22.5</v>
      </c>
      <c r="F720" s="211">
        <v>2000000</v>
      </c>
      <c r="G720" s="240" t="s">
        <v>3071</v>
      </c>
      <c r="H720" s="102">
        <v>245343408</v>
      </c>
      <c r="I720" s="102" t="s">
        <v>3072</v>
      </c>
      <c r="J720" s="290"/>
    </row>
    <row r="721" spans="1:10" s="1" customFormat="1" ht="45" customHeight="1">
      <c r="A721" s="169">
        <f t="shared" si="25"/>
        <v>678</v>
      </c>
      <c r="B721" s="513" t="s">
        <v>3073</v>
      </c>
      <c r="C721" s="527" t="s">
        <v>3074</v>
      </c>
      <c r="D721" s="390" t="s">
        <v>3075</v>
      </c>
      <c r="E721" s="526">
        <v>22.5</v>
      </c>
      <c r="F721" s="164">
        <v>2000000</v>
      </c>
      <c r="G721" s="455" t="s">
        <v>3076</v>
      </c>
      <c r="H721" s="168">
        <v>184353887</v>
      </c>
      <c r="I721" s="168" t="s">
        <v>3077</v>
      </c>
      <c r="J721" s="290"/>
    </row>
    <row r="722" spans="1:10" s="1" customFormat="1" ht="45" customHeight="1">
      <c r="A722" s="169">
        <f t="shared" si="25"/>
        <v>679</v>
      </c>
      <c r="B722" s="390" t="s">
        <v>3078</v>
      </c>
      <c r="C722" s="199" t="s">
        <v>3079</v>
      </c>
      <c r="D722" s="390" t="s">
        <v>3080</v>
      </c>
      <c r="E722" s="528">
        <v>22.25</v>
      </c>
      <c r="F722" s="211">
        <v>2000000</v>
      </c>
      <c r="G722" s="240" t="s">
        <v>3081</v>
      </c>
      <c r="H722" s="102">
        <v>241761687</v>
      </c>
      <c r="I722" s="102" t="s">
        <v>3082</v>
      </c>
      <c r="J722" s="290"/>
    </row>
    <row r="723" spans="1:10" s="1" customFormat="1" ht="45" customHeight="1">
      <c r="A723" s="169">
        <f t="shared" si="25"/>
        <v>680</v>
      </c>
      <c r="B723" s="390" t="s">
        <v>3088</v>
      </c>
      <c r="C723" s="199" t="s">
        <v>3089</v>
      </c>
      <c r="D723" s="390" t="s">
        <v>1529</v>
      </c>
      <c r="E723" s="528">
        <v>22.25</v>
      </c>
      <c r="F723" s="211">
        <v>2000000</v>
      </c>
      <c r="G723" s="240" t="s">
        <v>3081</v>
      </c>
      <c r="H723" s="102">
        <v>241763451</v>
      </c>
      <c r="I723" s="102" t="s">
        <v>3090</v>
      </c>
      <c r="J723" s="290"/>
    </row>
    <row r="724" spans="1:10" s="1" customFormat="1" ht="45" customHeight="1">
      <c r="A724" s="169">
        <f t="shared" si="25"/>
        <v>681</v>
      </c>
      <c r="B724" s="390" t="s">
        <v>1501</v>
      </c>
      <c r="C724" s="527" t="s">
        <v>3111</v>
      </c>
      <c r="D724" s="390" t="s">
        <v>3112</v>
      </c>
      <c r="E724" s="526">
        <v>25.5</v>
      </c>
      <c r="F724" s="164">
        <v>2000000</v>
      </c>
      <c r="G724" s="240" t="s">
        <v>3113</v>
      </c>
      <c r="H724" s="102">
        <v>184373057</v>
      </c>
      <c r="I724" s="102" t="s">
        <v>3114</v>
      </c>
      <c r="J724" s="290"/>
    </row>
    <row r="725" spans="1:10" s="1" customFormat="1" ht="45" customHeight="1">
      <c r="A725" s="169">
        <f t="shared" si="25"/>
        <v>682</v>
      </c>
      <c r="B725" s="513" t="s">
        <v>380</v>
      </c>
      <c r="C725" s="527" t="s">
        <v>3115</v>
      </c>
      <c r="D725" s="390" t="s">
        <v>2950</v>
      </c>
      <c r="E725" s="526">
        <v>25</v>
      </c>
      <c r="F725" s="164">
        <v>2000000</v>
      </c>
      <c r="G725" s="455" t="s">
        <v>3116</v>
      </c>
      <c r="H725" s="317" t="s">
        <v>3117</v>
      </c>
      <c r="I725" s="168" t="s">
        <v>3118</v>
      </c>
      <c r="J725" s="290"/>
    </row>
    <row r="726" spans="1:10" s="1" customFormat="1" ht="45" customHeight="1">
      <c r="A726" s="169">
        <f t="shared" si="25"/>
        <v>683</v>
      </c>
      <c r="B726" s="390" t="s">
        <v>3119</v>
      </c>
      <c r="C726" s="527" t="s">
        <v>3120</v>
      </c>
      <c r="D726" s="390" t="s">
        <v>1793</v>
      </c>
      <c r="E726" s="526">
        <v>24.75</v>
      </c>
      <c r="F726" s="164">
        <v>2000000</v>
      </c>
      <c r="G726" s="455" t="s">
        <v>3109</v>
      </c>
      <c r="H726" s="127">
        <v>184288764</v>
      </c>
      <c r="I726" s="102" t="s">
        <v>3121</v>
      </c>
      <c r="J726" s="290"/>
    </row>
    <row r="727" spans="1:10" s="1" customFormat="1" ht="45" customHeight="1">
      <c r="A727" s="169">
        <f t="shared" si="25"/>
        <v>684</v>
      </c>
      <c r="B727" s="513" t="s">
        <v>3122</v>
      </c>
      <c r="C727" s="527" t="s">
        <v>3123</v>
      </c>
      <c r="D727" s="390" t="s">
        <v>3124</v>
      </c>
      <c r="E727" s="526">
        <v>24.15</v>
      </c>
      <c r="F727" s="164">
        <v>2000000</v>
      </c>
      <c r="G727" s="455" t="s">
        <v>3125</v>
      </c>
      <c r="H727" s="127">
        <v>187842894</v>
      </c>
      <c r="I727" s="168" t="s">
        <v>3126</v>
      </c>
      <c r="J727" s="290"/>
    </row>
    <row r="728" spans="1:10" s="1" customFormat="1" ht="45" customHeight="1">
      <c r="A728" s="169">
        <f t="shared" si="25"/>
        <v>685</v>
      </c>
      <c r="B728" s="390" t="s">
        <v>821</v>
      </c>
      <c r="C728" s="527" t="s">
        <v>3127</v>
      </c>
      <c r="D728" s="390" t="s">
        <v>3128</v>
      </c>
      <c r="E728" s="526">
        <v>23.25</v>
      </c>
      <c r="F728" s="164">
        <v>2000000</v>
      </c>
      <c r="G728" s="455" t="s">
        <v>3129</v>
      </c>
      <c r="H728" s="317" t="s">
        <v>3130</v>
      </c>
      <c r="I728" s="102" t="s">
        <v>3131</v>
      </c>
      <c r="J728" s="290"/>
    </row>
    <row r="729" spans="1:10" s="1" customFormat="1" ht="45" customHeight="1">
      <c r="A729" s="169">
        <f t="shared" si="25"/>
        <v>686</v>
      </c>
      <c r="B729" s="513" t="s">
        <v>312</v>
      </c>
      <c r="C729" s="527" t="s">
        <v>3132</v>
      </c>
      <c r="D729" s="390" t="s">
        <v>2858</v>
      </c>
      <c r="E729" s="526">
        <v>23</v>
      </c>
      <c r="F729" s="164">
        <v>2000000</v>
      </c>
      <c r="G729" s="455" t="s">
        <v>3133</v>
      </c>
      <c r="H729" s="127">
        <v>184337365</v>
      </c>
      <c r="I729" s="168" t="s">
        <v>3134</v>
      </c>
      <c r="J729" s="290"/>
    </row>
    <row r="730" spans="1:10" s="1" customFormat="1" ht="45" customHeight="1">
      <c r="A730" s="169">
        <f t="shared" si="25"/>
        <v>687</v>
      </c>
      <c r="B730" s="390" t="s">
        <v>3135</v>
      </c>
      <c r="C730" s="527" t="s">
        <v>3136</v>
      </c>
      <c r="D730" s="390" t="s">
        <v>3137</v>
      </c>
      <c r="E730" s="526">
        <v>23.1</v>
      </c>
      <c r="F730" s="164">
        <v>2000000</v>
      </c>
      <c r="G730" s="240" t="s">
        <v>3113</v>
      </c>
      <c r="H730" s="127">
        <v>184337075</v>
      </c>
      <c r="I730" s="102" t="s">
        <v>3138</v>
      </c>
      <c r="J730" s="290"/>
    </row>
    <row r="731" spans="1:10" s="1" customFormat="1" ht="45" customHeight="1">
      <c r="A731" s="169">
        <f t="shared" si="25"/>
        <v>688</v>
      </c>
      <c r="B731" s="513" t="s">
        <v>3139</v>
      </c>
      <c r="C731" s="527" t="s">
        <v>3140</v>
      </c>
      <c r="D731" s="390" t="s">
        <v>2858</v>
      </c>
      <c r="E731" s="526">
        <v>23</v>
      </c>
      <c r="F731" s="164">
        <v>2000000</v>
      </c>
      <c r="G731" s="240" t="s">
        <v>3113</v>
      </c>
      <c r="H731" s="127">
        <v>184337693</v>
      </c>
      <c r="I731" s="168" t="s">
        <v>3141</v>
      </c>
      <c r="J731" s="290"/>
    </row>
    <row r="732" spans="1:10" s="1" customFormat="1" ht="45" customHeight="1">
      <c r="A732" s="169">
        <f t="shared" si="25"/>
        <v>689</v>
      </c>
      <c r="B732" s="390" t="s">
        <v>3142</v>
      </c>
      <c r="C732" s="527" t="s">
        <v>3143</v>
      </c>
      <c r="D732" s="390" t="s">
        <v>1523</v>
      </c>
      <c r="E732" s="526">
        <v>22.75</v>
      </c>
      <c r="F732" s="164">
        <v>2000000</v>
      </c>
      <c r="G732" s="455" t="s">
        <v>3144</v>
      </c>
      <c r="H732" s="127">
        <v>241721246</v>
      </c>
      <c r="I732" s="102" t="s">
        <v>3145</v>
      </c>
      <c r="J732" s="290"/>
    </row>
    <row r="733" spans="1:10" s="1" customFormat="1" ht="45" customHeight="1">
      <c r="A733" s="169">
        <f t="shared" si="25"/>
        <v>690</v>
      </c>
      <c r="B733" s="513" t="s">
        <v>3146</v>
      </c>
      <c r="C733" s="527" t="s">
        <v>3147</v>
      </c>
      <c r="D733" s="390" t="s">
        <v>616</v>
      </c>
      <c r="E733" s="526">
        <v>21.1</v>
      </c>
      <c r="F733" s="164">
        <v>2000000</v>
      </c>
      <c r="G733" s="455" t="s">
        <v>3148</v>
      </c>
      <c r="H733" s="317" t="s">
        <v>3149</v>
      </c>
      <c r="I733" s="168" t="s">
        <v>3150</v>
      </c>
      <c r="J733" s="290"/>
    </row>
    <row r="734" spans="1:10" s="1" customFormat="1" ht="45" customHeight="1">
      <c r="A734" s="169">
        <f t="shared" si="25"/>
        <v>691</v>
      </c>
      <c r="B734" s="390" t="s">
        <v>2948</v>
      </c>
      <c r="C734" s="527" t="s">
        <v>3157</v>
      </c>
      <c r="D734" s="390" t="s">
        <v>3052</v>
      </c>
      <c r="E734" s="526">
        <v>25.3</v>
      </c>
      <c r="F734" s="164">
        <v>2000000</v>
      </c>
      <c r="G734" s="455" t="s">
        <v>3158</v>
      </c>
      <c r="H734" s="127">
        <v>272738220</v>
      </c>
      <c r="I734" s="102" t="s">
        <v>3159</v>
      </c>
      <c r="J734" s="290"/>
    </row>
    <row r="735" spans="1:10" s="1" customFormat="1" ht="45" customHeight="1">
      <c r="A735" s="169">
        <f aca="true" t="shared" si="26" ref="A735:A768">+A734+1</f>
        <v>692</v>
      </c>
      <c r="B735" s="513" t="s">
        <v>639</v>
      </c>
      <c r="C735" s="527" t="s">
        <v>3160</v>
      </c>
      <c r="D735" s="390" t="s">
        <v>3161</v>
      </c>
      <c r="E735" s="526">
        <v>24.75</v>
      </c>
      <c r="F735" s="164">
        <v>2000000</v>
      </c>
      <c r="G735" s="455" t="s">
        <v>3162</v>
      </c>
      <c r="H735" s="127">
        <v>184372539</v>
      </c>
      <c r="I735" s="168" t="s">
        <v>3163</v>
      </c>
      <c r="J735" s="290"/>
    </row>
    <row r="736" spans="1:10" s="1" customFormat="1" ht="45" customHeight="1">
      <c r="A736" s="169">
        <f t="shared" si="26"/>
        <v>693</v>
      </c>
      <c r="B736" s="513" t="s">
        <v>3164</v>
      </c>
      <c r="C736" s="527" t="s">
        <v>3165</v>
      </c>
      <c r="D736" s="390" t="s">
        <v>1554</v>
      </c>
      <c r="E736" s="526">
        <v>24.5</v>
      </c>
      <c r="F736" s="164">
        <v>2000000</v>
      </c>
      <c r="G736" s="455" t="s">
        <v>3162</v>
      </c>
      <c r="H736" s="127">
        <v>184339218</v>
      </c>
      <c r="I736" s="102" t="s">
        <v>3166</v>
      </c>
      <c r="J736" s="290"/>
    </row>
    <row r="737" spans="1:10" s="1" customFormat="1" ht="45" customHeight="1">
      <c r="A737" s="169">
        <f t="shared" si="26"/>
        <v>694</v>
      </c>
      <c r="B737" s="513" t="s">
        <v>3170</v>
      </c>
      <c r="C737" s="527" t="s">
        <v>3171</v>
      </c>
      <c r="D737" s="390" t="s">
        <v>368</v>
      </c>
      <c r="E737" s="526">
        <v>25</v>
      </c>
      <c r="F737" s="164">
        <v>2000000</v>
      </c>
      <c r="G737" s="455" t="s">
        <v>3172</v>
      </c>
      <c r="H737" s="317" t="s">
        <v>3173</v>
      </c>
      <c r="I737" s="102" t="s">
        <v>3174</v>
      </c>
      <c r="J737" s="290"/>
    </row>
    <row r="738" spans="1:10" s="1" customFormat="1" ht="45" customHeight="1">
      <c r="A738" s="169">
        <f t="shared" si="26"/>
        <v>695</v>
      </c>
      <c r="B738" s="513" t="s">
        <v>553</v>
      </c>
      <c r="C738" s="527" t="s">
        <v>3178</v>
      </c>
      <c r="D738" s="390" t="s">
        <v>3179</v>
      </c>
      <c r="E738" s="526">
        <v>21</v>
      </c>
      <c r="F738" s="164">
        <v>2000000</v>
      </c>
      <c r="G738" s="455" t="s">
        <v>3162</v>
      </c>
      <c r="H738" s="127">
        <v>184372071</v>
      </c>
      <c r="I738" s="102" t="s">
        <v>3180</v>
      </c>
      <c r="J738" s="290"/>
    </row>
    <row r="739" spans="1:10" s="1" customFormat="1" ht="45" customHeight="1">
      <c r="A739" s="169">
        <f t="shared" si="26"/>
        <v>696</v>
      </c>
      <c r="B739" s="513" t="s">
        <v>3181</v>
      </c>
      <c r="C739" s="527" t="s">
        <v>3182</v>
      </c>
      <c r="D739" s="390" t="s">
        <v>3183</v>
      </c>
      <c r="E739" s="526">
        <v>22</v>
      </c>
      <c r="F739" s="164">
        <v>2000000</v>
      </c>
      <c r="G739" s="455" t="s">
        <v>3184</v>
      </c>
      <c r="H739" s="127">
        <v>183370838</v>
      </c>
      <c r="I739" s="168" t="s">
        <v>3185</v>
      </c>
      <c r="J739" s="290"/>
    </row>
    <row r="740" spans="1:10" s="1" customFormat="1" ht="45" customHeight="1">
      <c r="A740" s="169">
        <f t="shared" si="26"/>
        <v>697</v>
      </c>
      <c r="B740" s="390" t="s">
        <v>2991</v>
      </c>
      <c r="C740" s="199" t="s">
        <v>3186</v>
      </c>
      <c r="D740" s="390" t="s">
        <v>3187</v>
      </c>
      <c r="E740" s="528">
        <v>24.5</v>
      </c>
      <c r="F740" s="211">
        <v>2000000</v>
      </c>
      <c r="G740" s="240" t="s">
        <v>3188</v>
      </c>
      <c r="H740" s="127">
        <v>241733769</v>
      </c>
      <c r="I740" s="102" t="s">
        <v>3189</v>
      </c>
      <c r="J740" s="290"/>
    </row>
    <row r="741" spans="1:10" s="1" customFormat="1" ht="45" customHeight="1">
      <c r="A741" s="169">
        <f t="shared" si="26"/>
        <v>698</v>
      </c>
      <c r="B741" s="513" t="s">
        <v>3190</v>
      </c>
      <c r="C741" s="527" t="s">
        <v>3191</v>
      </c>
      <c r="D741" s="390" t="s">
        <v>2986</v>
      </c>
      <c r="E741" s="526">
        <v>23.5</v>
      </c>
      <c r="F741" s="164">
        <v>2000000</v>
      </c>
      <c r="G741" s="455" t="s">
        <v>3192</v>
      </c>
      <c r="H741" s="127">
        <v>184359984</v>
      </c>
      <c r="I741" s="168" t="s">
        <v>3193</v>
      </c>
      <c r="J741" s="290"/>
    </row>
    <row r="742" spans="1:10" s="1" customFormat="1" ht="45" customHeight="1">
      <c r="A742" s="169">
        <f t="shared" si="26"/>
        <v>699</v>
      </c>
      <c r="B742" s="513" t="s">
        <v>1708</v>
      </c>
      <c r="C742" s="527" t="s">
        <v>3194</v>
      </c>
      <c r="D742" s="390" t="s">
        <v>3195</v>
      </c>
      <c r="E742" s="526">
        <v>23.8</v>
      </c>
      <c r="F742" s="164">
        <v>2000000</v>
      </c>
      <c r="G742" s="455" t="s">
        <v>3196</v>
      </c>
      <c r="H742" s="127">
        <v>184213468</v>
      </c>
      <c r="I742" s="127"/>
      <c r="J742" s="290"/>
    </row>
    <row r="743" spans="1:10" s="1" customFormat="1" ht="45" customHeight="1">
      <c r="A743" s="169">
        <f t="shared" si="26"/>
        <v>700</v>
      </c>
      <c r="B743" s="390" t="s">
        <v>1772</v>
      </c>
      <c r="C743" s="199" t="s">
        <v>3197</v>
      </c>
      <c r="D743" s="390" t="s">
        <v>1554</v>
      </c>
      <c r="E743" s="528">
        <v>22.75</v>
      </c>
      <c r="F743" s="211">
        <v>2000000</v>
      </c>
      <c r="G743" s="240" t="s">
        <v>3188</v>
      </c>
      <c r="H743" s="127">
        <v>241814788</v>
      </c>
      <c r="I743" s="127" t="s">
        <v>3198</v>
      </c>
      <c r="J743" s="290"/>
    </row>
    <row r="744" spans="1:10" s="1" customFormat="1" ht="45" customHeight="1">
      <c r="A744" s="169">
        <f t="shared" si="26"/>
        <v>701</v>
      </c>
      <c r="B744" s="513" t="s">
        <v>2837</v>
      </c>
      <c r="C744" s="527"/>
      <c r="D744" s="513" t="s">
        <v>2416</v>
      </c>
      <c r="E744" s="526">
        <v>17.55</v>
      </c>
      <c r="F744" s="164">
        <v>1000000</v>
      </c>
      <c r="G744" s="158" t="s">
        <v>2838</v>
      </c>
      <c r="H744" s="127">
        <v>184368331</v>
      </c>
      <c r="I744" s="127" t="s">
        <v>2839</v>
      </c>
      <c r="J744" s="290"/>
    </row>
    <row r="745" spans="1:10" s="1" customFormat="1" ht="45" customHeight="1">
      <c r="A745" s="169">
        <f t="shared" si="26"/>
        <v>702</v>
      </c>
      <c r="B745" s="513" t="s">
        <v>627</v>
      </c>
      <c r="C745" s="527"/>
      <c r="D745" s="513" t="s">
        <v>2443</v>
      </c>
      <c r="E745" s="526">
        <v>19.5</v>
      </c>
      <c r="F745" s="164">
        <v>1000000</v>
      </c>
      <c r="G745" s="158" t="s">
        <v>2838</v>
      </c>
      <c r="H745" s="127">
        <v>184316661</v>
      </c>
      <c r="I745" s="127" t="s">
        <v>2840</v>
      </c>
      <c r="J745" s="290"/>
    </row>
    <row r="746" spans="1:10" s="1" customFormat="1" ht="45" customHeight="1">
      <c r="A746" s="169">
        <f t="shared" si="26"/>
        <v>703</v>
      </c>
      <c r="B746" s="513" t="s">
        <v>2852</v>
      </c>
      <c r="C746" s="527" t="s">
        <v>2853</v>
      </c>
      <c r="D746" s="513" t="s">
        <v>1979</v>
      </c>
      <c r="E746" s="526">
        <v>17.35</v>
      </c>
      <c r="F746" s="164">
        <v>1000000</v>
      </c>
      <c r="G746" s="158" t="s">
        <v>2854</v>
      </c>
      <c r="H746" s="127">
        <v>184311854</v>
      </c>
      <c r="I746" s="127" t="s">
        <v>2855</v>
      </c>
      <c r="J746" s="290"/>
    </row>
    <row r="747" spans="1:10" s="1" customFormat="1" ht="45" customHeight="1">
      <c r="A747" s="169">
        <f t="shared" si="26"/>
        <v>704</v>
      </c>
      <c r="B747" s="513" t="s">
        <v>2869</v>
      </c>
      <c r="C747" s="527" t="s">
        <v>2870</v>
      </c>
      <c r="D747" s="513" t="s">
        <v>2867</v>
      </c>
      <c r="E747" s="526">
        <v>18</v>
      </c>
      <c r="F747" s="164">
        <v>1000000</v>
      </c>
      <c r="G747" s="158" t="s">
        <v>2863</v>
      </c>
      <c r="H747" s="127">
        <v>184364031</v>
      </c>
      <c r="I747" s="127" t="s">
        <v>2871</v>
      </c>
      <c r="J747" s="290"/>
    </row>
    <row r="748" spans="1:10" s="1" customFormat="1" ht="45" customHeight="1">
      <c r="A748" s="169">
        <f t="shared" si="26"/>
        <v>705</v>
      </c>
      <c r="B748" s="513" t="s">
        <v>639</v>
      </c>
      <c r="C748" s="527" t="s">
        <v>2884</v>
      </c>
      <c r="D748" s="513" t="s">
        <v>2885</v>
      </c>
      <c r="E748" s="526">
        <v>20.35</v>
      </c>
      <c r="F748" s="164">
        <v>1000000</v>
      </c>
      <c r="G748" s="455" t="s">
        <v>2886</v>
      </c>
      <c r="H748" s="168">
        <v>184324585</v>
      </c>
      <c r="I748" s="168" t="s">
        <v>2887</v>
      </c>
      <c r="J748" s="290"/>
    </row>
    <row r="749" spans="1:10" s="1" customFormat="1" ht="45" customHeight="1">
      <c r="A749" s="169">
        <f t="shared" si="26"/>
        <v>706</v>
      </c>
      <c r="B749" s="513" t="s">
        <v>1098</v>
      </c>
      <c r="C749" s="527" t="s">
        <v>2923</v>
      </c>
      <c r="D749" s="513" t="s">
        <v>2924</v>
      </c>
      <c r="E749" s="526">
        <v>19.9</v>
      </c>
      <c r="F749" s="164">
        <v>1000000</v>
      </c>
      <c r="G749" s="455" t="s">
        <v>2925</v>
      </c>
      <c r="H749" s="168">
        <v>184361150</v>
      </c>
      <c r="I749" s="168" t="s">
        <v>2926</v>
      </c>
      <c r="J749" s="290"/>
    </row>
    <row r="750" spans="1:10" s="1" customFormat="1" ht="45" customHeight="1">
      <c r="A750" s="169">
        <f t="shared" si="26"/>
        <v>707</v>
      </c>
      <c r="B750" s="513" t="s">
        <v>2927</v>
      </c>
      <c r="C750" s="527" t="s">
        <v>2928</v>
      </c>
      <c r="D750" s="513" t="s">
        <v>2929</v>
      </c>
      <c r="E750" s="526">
        <v>17.3</v>
      </c>
      <c r="F750" s="164">
        <v>1000000</v>
      </c>
      <c r="G750" s="455" t="s">
        <v>2930</v>
      </c>
      <c r="H750" s="168">
        <v>184361490</v>
      </c>
      <c r="I750" s="168" t="s">
        <v>2931</v>
      </c>
      <c r="J750" s="290"/>
    </row>
    <row r="751" spans="1:10" s="1" customFormat="1" ht="45" customHeight="1">
      <c r="A751" s="169">
        <f t="shared" si="26"/>
        <v>708</v>
      </c>
      <c r="B751" s="513" t="s">
        <v>1343</v>
      </c>
      <c r="C751" s="527" t="s">
        <v>2935</v>
      </c>
      <c r="D751" s="513" t="s">
        <v>2867</v>
      </c>
      <c r="E751" s="526">
        <v>17.5</v>
      </c>
      <c r="F751" s="164">
        <v>1000000</v>
      </c>
      <c r="G751" s="455" t="s">
        <v>2936</v>
      </c>
      <c r="H751" s="168">
        <v>184361900</v>
      </c>
      <c r="I751" s="168" t="s">
        <v>2937</v>
      </c>
      <c r="J751" s="290"/>
    </row>
    <row r="752" spans="1:10" s="1" customFormat="1" ht="45" customHeight="1">
      <c r="A752" s="169">
        <f t="shared" si="26"/>
        <v>709</v>
      </c>
      <c r="B752" s="513" t="s">
        <v>2941</v>
      </c>
      <c r="C752" s="527" t="s">
        <v>2942</v>
      </c>
      <c r="D752" s="513" t="s">
        <v>2867</v>
      </c>
      <c r="E752" s="526">
        <v>19.25</v>
      </c>
      <c r="F752" s="164">
        <v>1000000</v>
      </c>
      <c r="G752" s="455" t="s">
        <v>2936</v>
      </c>
      <c r="H752" s="168">
        <v>184261083</v>
      </c>
      <c r="I752" s="168" t="s">
        <v>2943</v>
      </c>
      <c r="J752" s="290"/>
    </row>
    <row r="753" spans="1:10" s="1" customFormat="1" ht="45" customHeight="1">
      <c r="A753" s="169">
        <f t="shared" si="26"/>
        <v>710</v>
      </c>
      <c r="B753" s="513" t="s">
        <v>1708</v>
      </c>
      <c r="C753" s="527" t="s">
        <v>2952</v>
      </c>
      <c r="D753" s="513" t="s">
        <v>2867</v>
      </c>
      <c r="E753" s="526">
        <v>17.5</v>
      </c>
      <c r="F753" s="164">
        <v>1000000</v>
      </c>
      <c r="G753" s="455" t="s">
        <v>2925</v>
      </c>
      <c r="H753" s="168">
        <v>184361898</v>
      </c>
      <c r="I753" s="168" t="s">
        <v>2953</v>
      </c>
      <c r="J753" s="290"/>
    </row>
    <row r="754" spans="1:10" s="1" customFormat="1" ht="45" customHeight="1">
      <c r="A754" s="169">
        <f t="shared" si="26"/>
        <v>711</v>
      </c>
      <c r="B754" s="513" t="s">
        <v>2978</v>
      </c>
      <c r="C754" s="527" t="s">
        <v>2979</v>
      </c>
      <c r="D754" s="513" t="s">
        <v>2980</v>
      </c>
      <c r="E754" s="526">
        <v>16.35</v>
      </c>
      <c r="F754" s="164">
        <v>1000000</v>
      </c>
      <c r="G754" s="455" t="s">
        <v>2969</v>
      </c>
      <c r="H754" s="168">
        <v>184285346</v>
      </c>
      <c r="I754" s="168" t="s">
        <v>2981</v>
      </c>
      <c r="J754" s="290"/>
    </row>
    <row r="755" spans="1:10" s="1" customFormat="1" ht="45" customHeight="1">
      <c r="A755" s="169">
        <f t="shared" si="26"/>
        <v>712</v>
      </c>
      <c r="B755" s="513" t="s">
        <v>561</v>
      </c>
      <c r="C755" s="527" t="s">
        <v>2985</v>
      </c>
      <c r="D755" s="513" t="s">
        <v>2986</v>
      </c>
      <c r="E755" s="526">
        <v>18</v>
      </c>
      <c r="F755" s="164">
        <v>1000000</v>
      </c>
      <c r="G755" s="455" t="s">
        <v>2987</v>
      </c>
      <c r="H755" s="168">
        <v>184302525</v>
      </c>
      <c r="I755" s="168" t="s">
        <v>2988</v>
      </c>
      <c r="J755" s="290"/>
    </row>
    <row r="756" spans="1:10" s="1" customFormat="1" ht="45" customHeight="1">
      <c r="A756" s="169">
        <f t="shared" si="26"/>
        <v>713</v>
      </c>
      <c r="B756" s="513" t="s">
        <v>3009</v>
      </c>
      <c r="C756" s="527" t="s">
        <v>3010</v>
      </c>
      <c r="D756" s="513" t="s">
        <v>1583</v>
      </c>
      <c r="E756" s="526">
        <v>18</v>
      </c>
      <c r="F756" s="164">
        <v>1000000</v>
      </c>
      <c r="G756" s="455" t="s">
        <v>3004</v>
      </c>
      <c r="H756" s="168">
        <v>184371253</v>
      </c>
      <c r="I756" s="168" t="s">
        <v>3011</v>
      </c>
      <c r="J756" s="290"/>
    </row>
    <row r="757" spans="1:10" s="1" customFormat="1" ht="45" customHeight="1">
      <c r="A757" s="169">
        <f t="shared" si="26"/>
        <v>714</v>
      </c>
      <c r="B757" s="513" t="s">
        <v>3023</v>
      </c>
      <c r="C757" s="527"/>
      <c r="D757" s="513" t="s">
        <v>2867</v>
      </c>
      <c r="E757" s="526">
        <v>19.8</v>
      </c>
      <c r="F757" s="164">
        <v>1000000</v>
      </c>
      <c r="G757" s="455" t="s">
        <v>3024</v>
      </c>
      <c r="H757" s="168">
        <v>184371650</v>
      </c>
      <c r="I757" s="168" t="s">
        <v>3025</v>
      </c>
      <c r="J757" s="290"/>
    </row>
    <row r="758" spans="1:10" s="1" customFormat="1" ht="45" customHeight="1">
      <c r="A758" s="169">
        <f t="shared" si="26"/>
        <v>715</v>
      </c>
      <c r="B758" s="513" t="s">
        <v>3037</v>
      </c>
      <c r="C758" s="527"/>
      <c r="D758" s="513" t="s">
        <v>3038</v>
      </c>
      <c r="E758" s="526">
        <v>17</v>
      </c>
      <c r="F758" s="164">
        <v>1000000</v>
      </c>
      <c r="G758" s="455" t="s">
        <v>3039</v>
      </c>
      <c r="H758" s="127">
        <v>184371040</v>
      </c>
      <c r="I758" s="127" t="s">
        <v>3040</v>
      </c>
      <c r="J758" s="290"/>
    </row>
    <row r="759" spans="1:10" s="1" customFormat="1" ht="45" customHeight="1">
      <c r="A759" s="169">
        <f t="shared" si="26"/>
        <v>716</v>
      </c>
      <c r="B759" s="513" t="s">
        <v>3045</v>
      </c>
      <c r="C759" s="527" t="s">
        <v>3046</v>
      </c>
      <c r="D759" s="513" t="s">
        <v>3047</v>
      </c>
      <c r="E759" s="526">
        <v>20.45</v>
      </c>
      <c r="F759" s="164">
        <v>1000000</v>
      </c>
      <c r="G759" s="455" t="s">
        <v>3048</v>
      </c>
      <c r="H759" s="168">
        <v>184327309</v>
      </c>
      <c r="I759" s="168" t="s">
        <v>3049</v>
      </c>
      <c r="J759" s="290"/>
    </row>
    <row r="760" spans="1:10" s="1" customFormat="1" ht="45" customHeight="1">
      <c r="A760" s="169">
        <f t="shared" si="26"/>
        <v>717</v>
      </c>
      <c r="B760" s="513" t="s">
        <v>3083</v>
      </c>
      <c r="C760" s="527" t="s">
        <v>3084</v>
      </c>
      <c r="D760" s="390" t="s">
        <v>3085</v>
      </c>
      <c r="E760" s="526">
        <v>15.65</v>
      </c>
      <c r="F760" s="164">
        <v>1000000</v>
      </c>
      <c r="G760" s="455" t="s">
        <v>3086</v>
      </c>
      <c r="H760" s="168">
        <v>184356887</v>
      </c>
      <c r="I760" s="168" t="s">
        <v>3087</v>
      </c>
      <c r="J760" s="290"/>
    </row>
    <row r="761" spans="1:10" s="1" customFormat="1" ht="45" customHeight="1">
      <c r="A761" s="169">
        <f t="shared" si="26"/>
        <v>718</v>
      </c>
      <c r="B761" s="513" t="s">
        <v>427</v>
      </c>
      <c r="C761" s="527" t="s">
        <v>3091</v>
      </c>
      <c r="D761" s="390" t="s">
        <v>3092</v>
      </c>
      <c r="E761" s="526">
        <v>16.25</v>
      </c>
      <c r="F761" s="164">
        <v>1000000</v>
      </c>
      <c r="G761" s="455" t="s">
        <v>3093</v>
      </c>
      <c r="H761" s="168">
        <v>184353266</v>
      </c>
      <c r="I761" s="168" t="s">
        <v>3094</v>
      </c>
      <c r="J761" s="290"/>
    </row>
    <row r="762" spans="1:10" s="1" customFormat="1" ht="45" customHeight="1">
      <c r="A762" s="169">
        <f t="shared" si="26"/>
        <v>719</v>
      </c>
      <c r="B762" s="390" t="s">
        <v>3095</v>
      </c>
      <c r="C762" s="199" t="s">
        <v>3096</v>
      </c>
      <c r="D762" s="390" t="s">
        <v>3097</v>
      </c>
      <c r="E762" s="528">
        <v>16.25</v>
      </c>
      <c r="F762" s="211">
        <v>1000000</v>
      </c>
      <c r="G762" s="240" t="s">
        <v>3081</v>
      </c>
      <c r="H762" s="102">
        <v>241799392</v>
      </c>
      <c r="I762" s="102" t="s">
        <v>3098</v>
      </c>
      <c r="J762" s="290"/>
    </row>
    <row r="763" spans="1:10" s="1" customFormat="1" ht="45" customHeight="1">
      <c r="A763" s="169">
        <f t="shared" si="26"/>
        <v>720</v>
      </c>
      <c r="B763" s="513" t="s">
        <v>3099</v>
      </c>
      <c r="C763" s="527" t="s">
        <v>3100</v>
      </c>
      <c r="D763" s="390" t="s">
        <v>3101</v>
      </c>
      <c r="E763" s="526">
        <v>16</v>
      </c>
      <c r="F763" s="164">
        <v>1000000</v>
      </c>
      <c r="G763" s="455" t="s">
        <v>3076</v>
      </c>
      <c r="H763" s="168">
        <v>184353891</v>
      </c>
      <c r="I763" s="168" t="s">
        <v>3102</v>
      </c>
      <c r="J763" s="290"/>
    </row>
    <row r="764" spans="1:10" s="1" customFormat="1" ht="45" customHeight="1">
      <c r="A764" s="169">
        <f t="shared" si="26"/>
        <v>721</v>
      </c>
      <c r="B764" s="390" t="s">
        <v>46</v>
      </c>
      <c r="C764" s="527" t="s">
        <v>3151</v>
      </c>
      <c r="D764" s="390" t="s">
        <v>3152</v>
      </c>
      <c r="E764" s="526">
        <v>19.8</v>
      </c>
      <c r="F764" s="164">
        <v>1000000</v>
      </c>
      <c r="G764" s="455" t="s">
        <v>3109</v>
      </c>
      <c r="H764" s="127">
        <v>184337855</v>
      </c>
      <c r="I764" s="102" t="s">
        <v>3153</v>
      </c>
      <c r="J764" s="290"/>
    </row>
    <row r="765" spans="1:10" s="1" customFormat="1" ht="45" customHeight="1">
      <c r="A765" s="169">
        <f t="shared" si="26"/>
        <v>722</v>
      </c>
      <c r="B765" s="513" t="s">
        <v>636</v>
      </c>
      <c r="C765" s="527" t="s">
        <v>3154</v>
      </c>
      <c r="D765" s="390" t="s">
        <v>2389</v>
      </c>
      <c r="E765" s="526">
        <v>17.3</v>
      </c>
      <c r="F765" s="164">
        <v>1000000</v>
      </c>
      <c r="G765" s="455" t="s">
        <v>3155</v>
      </c>
      <c r="H765" s="127">
        <v>184304970</v>
      </c>
      <c r="I765" s="168" t="s">
        <v>3156</v>
      </c>
      <c r="J765" s="290"/>
    </row>
    <row r="766" spans="1:10" s="1" customFormat="1" ht="45" customHeight="1">
      <c r="A766" s="169">
        <f t="shared" si="26"/>
        <v>723</v>
      </c>
      <c r="B766" s="390" t="s">
        <v>2339</v>
      </c>
      <c r="C766" s="527" t="s">
        <v>3167</v>
      </c>
      <c r="D766" s="390" t="s">
        <v>3168</v>
      </c>
      <c r="E766" s="526">
        <v>20.5</v>
      </c>
      <c r="F766" s="164">
        <v>1000000</v>
      </c>
      <c r="G766" s="455" t="s">
        <v>3162</v>
      </c>
      <c r="H766" s="127">
        <v>241731892</v>
      </c>
      <c r="I766" s="168" t="s">
        <v>3169</v>
      </c>
      <c r="J766" s="290"/>
    </row>
    <row r="767" spans="1:10" s="1" customFormat="1" ht="45" customHeight="1">
      <c r="A767" s="169">
        <f t="shared" si="26"/>
        <v>724</v>
      </c>
      <c r="B767" s="513" t="s">
        <v>3175</v>
      </c>
      <c r="C767" s="527" t="s">
        <v>3176</v>
      </c>
      <c r="D767" s="390" t="s">
        <v>1766</v>
      </c>
      <c r="E767" s="526">
        <v>17</v>
      </c>
      <c r="F767" s="164">
        <v>1000000</v>
      </c>
      <c r="G767" s="455" t="s">
        <v>3162</v>
      </c>
      <c r="H767" s="127">
        <v>184357501</v>
      </c>
      <c r="I767" s="168" t="s">
        <v>3177</v>
      </c>
      <c r="J767" s="290"/>
    </row>
    <row r="768" spans="1:10" s="1" customFormat="1" ht="45" customHeight="1">
      <c r="A768" s="169">
        <f t="shared" si="26"/>
        <v>725</v>
      </c>
      <c r="B768" s="513" t="s">
        <v>3199</v>
      </c>
      <c r="C768" s="527" t="s">
        <v>3200</v>
      </c>
      <c r="D768" s="390" t="s">
        <v>3201</v>
      </c>
      <c r="E768" s="526">
        <v>20.75</v>
      </c>
      <c r="F768" s="164">
        <v>1000000</v>
      </c>
      <c r="G768" s="455" t="s">
        <v>3202</v>
      </c>
      <c r="H768" s="127">
        <v>184199860</v>
      </c>
      <c r="I768" s="127" t="s">
        <v>3203</v>
      </c>
      <c r="J768" s="290"/>
    </row>
    <row r="769" spans="1:10" s="99" customFormat="1" ht="45" customHeight="1">
      <c r="A769" s="348"/>
      <c r="B769" s="453" t="s">
        <v>3423</v>
      </c>
      <c r="C769" s="316"/>
      <c r="D769" s="207"/>
      <c r="E769" s="141"/>
      <c r="F769" s="461"/>
      <c r="G769" s="138"/>
      <c r="H769" s="316"/>
      <c r="I769" s="316"/>
      <c r="J769" s="302" t="s">
        <v>5981</v>
      </c>
    </row>
    <row r="770" spans="1:10" s="1" customFormat="1" ht="45" customHeight="1">
      <c r="A770" s="366">
        <f>+A768+1</f>
        <v>726</v>
      </c>
      <c r="B770" s="503" t="s">
        <v>3293</v>
      </c>
      <c r="C770" s="367">
        <v>20173310</v>
      </c>
      <c r="D770" s="514" t="s">
        <v>42</v>
      </c>
      <c r="E770" s="488">
        <v>28.75</v>
      </c>
      <c r="F770" s="466">
        <v>3000000</v>
      </c>
      <c r="G770" s="514" t="s">
        <v>3294</v>
      </c>
      <c r="H770" s="368">
        <v>142895529</v>
      </c>
      <c r="I770" s="368" t="s">
        <v>3295</v>
      </c>
      <c r="J770" s="289"/>
    </row>
    <row r="771" spans="1:10" s="1" customFormat="1" ht="45" customHeight="1">
      <c r="A771" s="366">
        <f>+A770+1</f>
        <v>727</v>
      </c>
      <c r="B771" s="503" t="s">
        <v>3296</v>
      </c>
      <c r="C771" s="367">
        <v>20116758</v>
      </c>
      <c r="D771" s="514" t="s">
        <v>3297</v>
      </c>
      <c r="E771" s="488" t="s">
        <v>1660</v>
      </c>
      <c r="F771" s="466">
        <v>3000000</v>
      </c>
      <c r="G771" s="514" t="s">
        <v>3294</v>
      </c>
      <c r="H771" s="368">
        <v>142895520</v>
      </c>
      <c r="I771" s="368" t="s">
        <v>3298</v>
      </c>
      <c r="J771" s="289"/>
    </row>
    <row r="772" spans="1:10" s="1" customFormat="1" ht="45" customHeight="1">
      <c r="A772" s="366">
        <f aca="true" t="shared" si="27" ref="A772:A808">+A771+1</f>
        <v>728</v>
      </c>
      <c r="B772" s="503" t="s">
        <v>3299</v>
      </c>
      <c r="C772" s="367">
        <v>10008769</v>
      </c>
      <c r="D772" s="514" t="s">
        <v>276</v>
      </c>
      <c r="E772" s="488">
        <v>27.25</v>
      </c>
      <c r="F772" s="466">
        <v>3000000</v>
      </c>
      <c r="G772" s="514" t="s">
        <v>3300</v>
      </c>
      <c r="H772" s="368" t="s">
        <v>3301</v>
      </c>
      <c r="I772" s="368" t="s">
        <v>3302</v>
      </c>
      <c r="J772" s="289"/>
    </row>
    <row r="773" spans="1:10" s="1" customFormat="1" ht="45" customHeight="1">
      <c r="A773" s="366">
        <f t="shared" si="27"/>
        <v>729</v>
      </c>
      <c r="B773" s="503" t="s">
        <v>3325</v>
      </c>
      <c r="C773" s="367">
        <v>17003956</v>
      </c>
      <c r="D773" s="514" t="s">
        <v>3326</v>
      </c>
      <c r="E773" s="488">
        <v>26</v>
      </c>
      <c r="F773" s="466">
        <v>3000000</v>
      </c>
      <c r="G773" s="514" t="s">
        <v>3327</v>
      </c>
      <c r="H773" s="369">
        <v>101294574</v>
      </c>
      <c r="I773" s="368" t="s">
        <v>3328</v>
      </c>
      <c r="J773" s="289"/>
    </row>
    <row r="774" spans="1:10" s="1" customFormat="1" ht="45" customHeight="1">
      <c r="A774" s="366">
        <f t="shared" si="27"/>
        <v>730</v>
      </c>
      <c r="B774" s="503" t="s">
        <v>3329</v>
      </c>
      <c r="C774" s="367">
        <v>21009843</v>
      </c>
      <c r="D774" s="514" t="s">
        <v>3297</v>
      </c>
      <c r="E774" s="488">
        <v>27.25</v>
      </c>
      <c r="F774" s="466">
        <v>3000000</v>
      </c>
      <c r="G774" s="514" t="s">
        <v>3330</v>
      </c>
      <c r="H774" s="369" t="s">
        <v>3331</v>
      </c>
      <c r="I774" s="368" t="s">
        <v>3332</v>
      </c>
      <c r="J774" s="289"/>
    </row>
    <row r="775" spans="1:10" s="1" customFormat="1" ht="45" customHeight="1">
      <c r="A775" s="366">
        <f t="shared" si="27"/>
        <v>731</v>
      </c>
      <c r="B775" s="503" t="s">
        <v>3339</v>
      </c>
      <c r="C775" s="367">
        <v>21008277</v>
      </c>
      <c r="D775" s="514" t="s">
        <v>3326</v>
      </c>
      <c r="E775" s="488">
        <v>26</v>
      </c>
      <c r="F775" s="466">
        <v>3000000</v>
      </c>
      <c r="G775" s="514" t="s">
        <v>3340</v>
      </c>
      <c r="H775" s="369" t="s">
        <v>3341</v>
      </c>
      <c r="I775" s="368" t="s">
        <v>3342</v>
      </c>
      <c r="J775" s="289"/>
    </row>
    <row r="776" spans="1:10" s="1" customFormat="1" ht="45" customHeight="1">
      <c r="A776" s="366">
        <f t="shared" si="27"/>
        <v>732</v>
      </c>
      <c r="B776" s="503" t="s">
        <v>3347</v>
      </c>
      <c r="C776" s="367">
        <v>21017888</v>
      </c>
      <c r="D776" s="514" t="s">
        <v>3348</v>
      </c>
      <c r="E776" s="488">
        <v>27.5</v>
      </c>
      <c r="F776" s="466">
        <v>3000000</v>
      </c>
      <c r="G776" s="514" t="s">
        <v>3349</v>
      </c>
      <c r="H776" s="369">
        <v>142873167</v>
      </c>
      <c r="I776" s="368" t="s">
        <v>3350</v>
      </c>
      <c r="J776" s="289"/>
    </row>
    <row r="777" spans="1:10" s="1" customFormat="1" ht="45" customHeight="1">
      <c r="A777" s="366">
        <f t="shared" si="27"/>
        <v>733</v>
      </c>
      <c r="B777" s="503" t="s">
        <v>1243</v>
      </c>
      <c r="C777" s="367">
        <v>21002394</v>
      </c>
      <c r="D777" s="514" t="s">
        <v>3326</v>
      </c>
      <c r="E777" s="488">
        <v>26.75</v>
      </c>
      <c r="F777" s="466">
        <v>3000000</v>
      </c>
      <c r="G777" s="514" t="s">
        <v>3356</v>
      </c>
      <c r="H777" s="369">
        <v>142960039</v>
      </c>
      <c r="I777" s="368" t="s">
        <v>3357</v>
      </c>
      <c r="J777" s="289"/>
    </row>
    <row r="778" spans="1:10" s="1" customFormat="1" ht="45" customHeight="1">
      <c r="A778" s="366">
        <f t="shared" si="27"/>
        <v>734</v>
      </c>
      <c r="B778" s="503" t="s">
        <v>3368</v>
      </c>
      <c r="C778" s="367">
        <v>21003161</v>
      </c>
      <c r="D778" s="514" t="s">
        <v>3369</v>
      </c>
      <c r="E778" s="488">
        <v>26.5</v>
      </c>
      <c r="F778" s="466">
        <v>3000000</v>
      </c>
      <c r="G778" s="514" t="s">
        <v>3370</v>
      </c>
      <c r="H778" s="369">
        <v>142931563</v>
      </c>
      <c r="I778" s="368" t="s">
        <v>3371</v>
      </c>
      <c r="J778" s="289"/>
    </row>
    <row r="779" spans="1:10" s="1" customFormat="1" ht="45" customHeight="1">
      <c r="A779" s="366">
        <f t="shared" si="27"/>
        <v>735</v>
      </c>
      <c r="B779" s="503" t="s">
        <v>3378</v>
      </c>
      <c r="C779" s="367">
        <v>21013285</v>
      </c>
      <c r="D779" s="514" t="s">
        <v>3326</v>
      </c>
      <c r="E779" s="488">
        <v>27.75</v>
      </c>
      <c r="F779" s="466">
        <v>3000000</v>
      </c>
      <c r="G779" s="514" t="s">
        <v>3379</v>
      </c>
      <c r="H779" s="369" t="s">
        <v>3380</v>
      </c>
      <c r="I779" s="368" t="s">
        <v>3381</v>
      </c>
      <c r="J779" s="289"/>
    </row>
    <row r="780" spans="1:10" s="1" customFormat="1" ht="45" customHeight="1">
      <c r="A780" s="366">
        <f t="shared" si="27"/>
        <v>736</v>
      </c>
      <c r="B780" s="503" t="s">
        <v>3286</v>
      </c>
      <c r="C780" s="367">
        <v>21016597</v>
      </c>
      <c r="D780" s="514" t="s">
        <v>3287</v>
      </c>
      <c r="E780" s="488">
        <v>23.75</v>
      </c>
      <c r="F780" s="466">
        <v>2000000</v>
      </c>
      <c r="G780" s="514" t="s">
        <v>3288</v>
      </c>
      <c r="H780" s="368">
        <v>30098001183</v>
      </c>
      <c r="I780" s="368" t="s">
        <v>3289</v>
      </c>
      <c r="J780" s="289"/>
    </row>
    <row r="781" spans="1:10" s="1" customFormat="1" ht="45" customHeight="1">
      <c r="A781" s="366">
        <f t="shared" si="27"/>
        <v>737</v>
      </c>
      <c r="B781" s="503" t="s">
        <v>2522</v>
      </c>
      <c r="C781" s="367">
        <v>21010415</v>
      </c>
      <c r="D781" s="514" t="s">
        <v>3290</v>
      </c>
      <c r="E781" s="488">
        <v>21.75</v>
      </c>
      <c r="F781" s="466">
        <v>2000000</v>
      </c>
      <c r="G781" s="514" t="s">
        <v>3291</v>
      </c>
      <c r="H781" s="368">
        <v>142858505</v>
      </c>
      <c r="I781" s="368" t="s">
        <v>3292</v>
      </c>
      <c r="J781" s="289"/>
    </row>
    <row r="782" spans="1:10" s="1" customFormat="1" ht="45" customHeight="1">
      <c r="A782" s="366">
        <f t="shared" si="27"/>
        <v>738</v>
      </c>
      <c r="B782" s="503" t="s">
        <v>3303</v>
      </c>
      <c r="C782" s="367">
        <v>21008808</v>
      </c>
      <c r="D782" s="514" t="s">
        <v>3304</v>
      </c>
      <c r="E782" s="488">
        <v>23.5</v>
      </c>
      <c r="F782" s="466">
        <v>2000000</v>
      </c>
      <c r="G782" s="514" t="s">
        <v>3305</v>
      </c>
      <c r="H782" s="369" t="s">
        <v>3306</v>
      </c>
      <c r="I782" s="368" t="s">
        <v>3307</v>
      </c>
      <c r="J782" s="289"/>
    </row>
    <row r="783" spans="1:10" s="1" customFormat="1" ht="45" customHeight="1">
      <c r="A783" s="366">
        <f t="shared" si="27"/>
        <v>739</v>
      </c>
      <c r="B783" s="503" t="s">
        <v>3308</v>
      </c>
      <c r="C783" s="367">
        <v>21015630</v>
      </c>
      <c r="D783" s="514" t="s">
        <v>3297</v>
      </c>
      <c r="E783" s="488">
        <v>25.6</v>
      </c>
      <c r="F783" s="466">
        <v>2000000</v>
      </c>
      <c r="G783" s="514" t="s">
        <v>3309</v>
      </c>
      <c r="H783" s="369" t="s">
        <v>3310</v>
      </c>
      <c r="I783" s="368" t="s">
        <v>3311</v>
      </c>
      <c r="J783" s="289"/>
    </row>
    <row r="784" spans="1:10" s="1" customFormat="1" ht="45" customHeight="1">
      <c r="A784" s="366">
        <f t="shared" si="27"/>
        <v>740</v>
      </c>
      <c r="B784" s="503" t="s">
        <v>427</v>
      </c>
      <c r="C784" s="367">
        <v>21015686</v>
      </c>
      <c r="D784" s="514" t="s">
        <v>3312</v>
      </c>
      <c r="E784" s="488">
        <v>25.5</v>
      </c>
      <c r="F784" s="466">
        <v>2000000</v>
      </c>
      <c r="G784" s="514" t="s">
        <v>3309</v>
      </c>
      <c r="H784" s="369" t="s">
        <v>3313</v>
      </c>
      <c r="I784" s="368" t="s">
        <v>3314</v>
      </c>
      <c r="J784" s="289"/>
    </row>
    <row r="785" spans="1:10" s="1" customFormat="1" ht="45" customHeight="1">
      <c r="A785" s="366">
        <f t="shared" si="27"/>
        <v>741</v>
      </c>
      <c r="B785" s="503" t="s">
        <v>3315</v>
      </c>
      <c r="C785" s="368">
        <v>21013146</v>
      </c>
      <c r="D785" s="514" t="s">
        <v>3316</v>
      </c>
      <c r="E785" s="488">
        <v>21.6</v>
      </c>
      <c r="F785" s="466">
        <v>2000000</v>
      </c>
      <c r="G785" s="514" t="s">
        <v>3317</v>
      </c>
      <c r="H785" s="369" t="s">
        <v>3318</v>
      </c>
      <c r="I785" s="368" t="s">
        <v>3319</v>
      </c>
      <c r="J785" s="289"/>
    </row>
    <row r="786" spans="1:10" s="1" customFormat="1" ht="45" customHeight="1">
      <c r="A786" s="366">
        <f t="shared" si="27"/>
        <v>742</v>
      </c>
      <c r="B786" s="503" t="s">
        <v>3320</v>
      </c>
      <c r="C786" s="367"/>
      <c r="D786" s="514" t="s">
        <v>3321</v>
      </c>
      <c r="E786" s="488">
        <v>21.6</v>
      </c>
      <c r="F786" s="466">
        <v>2000000</v>
      </c>
      <c r="G786" s="514" t="s">
        <v>3322</v>
      </c>
      <c r="H786" s="369" t="s">
        <v>3323</v>
      </c>
      <c r="I786" s="368" t="s">
        <v>3324</v>
      </c>
      <c r="J786" s="289"/>
    </row>
    <row r="787" spans="1:10" s="1" customFormat="1" ht="45" customHeight="1">
      <c r="A787" s="366">
        <f t="shared" si="27"/>
        <v>743</v>
      </c>
      <c r="B787" s="503" t="s">
        <v>466</v>
      </c>
      <c r="C787" s="367">
        <v>21012575</v>
      </c>
      <c r="D787" s="514" t="s">
        <v>3326</v>
      </c>
      <c r="E787" s="488">
        <v>24.25</v>
      </c>
      <c r="F787" s="466">
        <v>2000000</v>
      </c>
      <c r="G787" s="514" t="s">
        <v>3322</v>
      </c>
      <c r="H787" s="369" t="s">
        <v>3337</v>
      </c>
      <c r="I787" s="368" t="s">
        <v>3338</v>
      </c>
      <c r="J787" s="289"/>
    </row>
    <row r="788" spans="1:10" s="1" customFormat="1" ht="45" customHeight="1">
      <c r="A788" s="366">
        <f t="shared" si="27"/>
        <v>744</v>
      </c>
      <c r="B788" s="503" t="s">
        <v>3351</v>
      </c>
      <c r="C788" s="367">
        <v>21000380</v>
      </c>
      <c r="D788" s="514" t="s">
        <v>3352</v>
      </c>
      <c r="E788" s="488">
        <v>23.3</v>
      </c>
      <c r="F788" s="466">
        <v>2000000</v>
      </c>
      <c r="G788" s="514" t="s">
        <v>3353</v>
      </c>
      <c r="H788" s="369" t="s">
        <v>3354</v>
      </c>
      <c r="I788" s="368" t="s">
        <v>3355</v>
      </c>
      <c r="J788" s="289"/>
    </row>
    <row r="789" spans="1:10" s="1" customFormat="1" ht="45" customHeight="1">
      <c r="A789" s="366">
        <f t="shared" si="27"/>
        <v>745</v>
      </c>
      <c r="B789" s="503" t="s">
        <v>3358</v>
      </c>
      <c r="C789" s="367">
        <v>21012877</v>
      </c>
      <c r="D789" s="514" t="s">
        <v>3359</v>
      </c>
      <c r="E789" s="488">
        <f>6.5+9.25+9.5</f>
        <v>25.25</v>
      </c>
      <c r="F789" s="466">
        <v>2000000</v>
      </c>
      <c r="G789" s="514" t="s">
        <v>3317</v>
      </c>
      <c r="H789" s="369" t="s">
        <v>3360</v>
      </c>
      <c r="I789" s="368" t="s">
        <v>3361</v>
      </c>
      <c r="J789" s="289"/>
    </row>
    <row r="790" spans="1:10" s="1" customFormat="1" ht="45" customHeight="1">
      <c r="A790" s="366">
        <f t="shared" si="27"/>
        <v>746</v>
      </c>
      <c r="B790" s="503" t="s">
        <v>3362</v>
      </c>
      <c r="C790" s="367">
        <v>21014418</v>
      </c>
      <c r="D790" s="514" t="s">
        <v>42</v>
      </c>
      <c r="E790" s="488">
        <v>22.7</v>
      </c>
      <c r="F790" s="466">
        <v>2000000</v>
      </c>
      <c r="G790" s="514" t="s">
        <v>3363</v>
      </c>
      <c r="H790" s="369"/>
      <c r="I790" s="368" t="s">
        <v>3364</v>
      </c>
      <c r="J790" s="289"/>
    </row>
    <row r="791" spans="1:10" s="1" customFormat="1" ht="45" customHeight="1">
      <c r="A791" s="366">
        <f t="shared" si="27"/>
        <v>747</v>
      </c>
      <c r="B791" s="503" t="s">
        <v>3372</v>
      </c>
      <c r="C791" s="367">
        <v>21002508</v>
      </c>
      <c r="D791" s="514" t="s">
        <v>3373</v>
      </c>
      <c r="E791" s="488">
        <v>22.75</v>
      </c>
      <c r="F791" s="466">
        <v>2000000</v>
      </c>
      <c r="G791" s="514" t="s">
        <v>3370</v>
      </c>
      <c r="H791" s="369">
        <v>142931488</v>
      </c>
      <c r="I791" s="368" t="s">
        <v>3374</v>
      </c>
      <c r="J791" s="289"/>
    </row>
    <row r="792" spans="1:10" s="1" customFormat="1" ht="45" customHeight="1">
      <c r="A792" s="366">
        <f t="shared" si="27"/>
        <v>748</v>
      </c>
      <c r="B792" s="503" t="s">
        <v>3375</v>
      </c>
      <c r="C792" s="367">
        <v>21015102</v>
      </c>
      <c r="D792" s="514" t="s">
        <v>3359</v>
      </c>
      <c r="E792" s="488">
        <f>7.2+7+7.25</f>
        <v>21.45</v>
      </c>
      <c r="F792" s="466">
        <v>2000000</v>
      </c>
      <c r="G792" s="514" t="s">
        <v>3376</v>
      </c>
      <c r="H792" s="369" t="s">
        <v>3377</v>
      </c>
      <c r="I792" s="368" t="s">
        <v>3361</v>
      </c>
      <c r="J792" s="289"/>
    </row>
    <row r="793" spans="1:10" s="1" customFormat="1" ht="45" customHeight="1">
      <c r="A793" s="366">
        <f t="shared" si="27"/>
        <v>749</v>
      </c>
      <c r="B793" s="503" t="s">
        <v>3382</v>
      </c>
      <c r="C793" s="367">
        <v>21012844</v>
      </c>
      <c r="D793" s="514" t="s">
        <v>3383</v>
      </c>
      <c r="E793" s="488">
        <v>22.8</v>
      </c>
      <c r="F793" s="466">
        <v>2000000</v>
      </c>
      <c r="G793" s="514" t="s">
        <v>3379</v>
      </c>
      <c r="H793" s="369" t="s">
        <v>3384</v>
      </c>
      <c r="I793" s="368" t="s">
        <v>3385</v>
      </c>
      <c r="J793" s="289"/>
    </row>
    <row r="794" spans="1:10" s="1" customFormat="1" ht="45" customHeight="1">
      <c r="A794" s="366">
        <f t="shared" si="27"/>
        <v>750</v>
      </c>
      <c r="B794" s="503" t="s">
        <v>3390</v>
      </c>
      <c r="C794" s="367">
        <v>1024834</v>
      </c>
      <c r="D794" s="514" t="s">
        <v>3391</v>
      </c>
      <c r="E794" s="489">
        <v>21</v>
      </c>
      <c r="F794" s="467">
        <v>2000000</v>
      </c>
      <c r="G794" s="514" t="s">
        <v>3392</v>
      </c>
      <c r="H794" s="369" t="s">
        <v>3393</v>
      </c>
      <c r="I794" s="368" t="s">
        <v>3394</v>
      </c>
      <c r="J794" s="289"/>
    </row>
    <row r="795" spans="1:10" s="1" customFormat="1" ht="45" customHeight="1">
      <c r="A795" s="366">
        <f t="shared" si="27"/>
        <v>751</v>
      </c>
      <c r="B795" s="503" t="s">
        <v>3395</v>
      </c>
      <c r="C795" s="367">
        <v>210111049</v>
      </c>
      <c r="D795" s="514" t="s">
        <v>42</v>
      </c>
      <c r="E795" s="489">
        <v>22.1</v>
      </c>
      <c r="F795" s="467">
        <v>2000000</v>
      </c>
      <c r="G795" s="514" t="s">
        <v>3396</v>
      </c>
      <c r="H795" s="369">
        <v>142867209</v>
      </c>
      <c r="I795" s="368" t="s">
        <v>3397</v>
      </c>
      <c r="J795" s="289"/>
    </row>
    <row r="796" spans="1:10" s="1" customFormat="1" ht="45" customHeight="1">
      <c r="A796" s="366">
        <f t="shared" si="27"/>
        <v>752</v>
      </c>
      <c r="B796" s="503" t="s">
        <v>3398</v>
      </c>
      <c r="C796" s="367">
        <v>21011989</v>
      </c>
      <c r="D796" s="514" t="s">
        <v>3304</v>
      </c>
      <c r="E796" s="489">
        <v>21.3</v>
      </c>
      <c r="F796" s="467">
        <v>2000000</v>
      </c>
      <c r="G796" s="514" t="s">
        <v>3396</v>
      </c>
      <c r="H796" s="369">
        <v>142867234</v>
      </c>
      <c r="I796" s="368" t="s">
        <v>3399</v>
      </c>
      <c r="J796" s="289"/>
    </row>
    <row r="797" spans="1:10" s="1" customFormat="1" ht="45" customHeight="1">
      <c r="A797" s="366">
        <f t="shared" si="27"/>
        <v>753</v>
      </c>
      <c r="B797" s="503" t="s">
        <v>3299</v>
      </c>
      <c r="C797" s="367">
        <v>17010833</v>
      </c>
      <c r="D797" s="514" t="s">
        <v>3400</v>
      </c>
      <c r="E797" s="489">
        <v>22</v>
      </c>
      <c r="F797" s="467">
        <v>2000000</v>
      </c>
      <c r="G797" s="514" t="s">
        <v>3401</v>
      </c>
      <c r="H797" s="369">
        <v>101344120</v>
      </c>
      <c r="I797" s="368" t="s">
        <v>3402</v>
      </c>
      <c r="J797" s="289"/>
    </row>
    <row r="798" spans="1:10" s="1" customFormat="1" ht="45" customHeight="1">
      <c r="A798" s="366">
        <f t="shared" si="27"/>
        <v>754</v>
      </c>
      <c r="B798" s="503" t="s">
        <v>3405</v>
      </c>
      <c r="C798" s="367">
        <v>17006146</v>
      </c>
      <c r="D798" s="514" t="s">
        <v>3326</v>
      </c>
      <c r="E798" s="489">
        <v>23.5</v>
      </c>
      <c r="F798" s="467">
        <v>2000000</v>
      </c>
      <c r="G798" s="514" t="s">
        <v>3406</v>
      </c>
      <c r="H798" s="369">
        <v>101348224</v>
      </c>
      <c r="I798" s="368" t="s">
        <v>3407</v>
      </c>
      <c r="J798" s="289"/>
    </row>
    <row r="799" spans="1:10" s="1" customFormat="1" ht="45" customHeight="1">
      <c r="A799" s="366">
        <f t="shared" si="27"/>
        <v>755</v>
      </c>
      <c r="B799" s="503" t="s">
        <v>64</v>
      </c>
      <c r="C799" s="367">
        <v>21012403</v>
      </c>
      <c r="D799" s="514" t="s">
        <v>42</v>
      </c>
      <c r="E799" s="489">
        <f>8.5+8.25+7.83</f>
        <v>24.58</v>
      </c>
      <c r="F799" s="467">
        <v>2000000</v>
      </c>
      <c r="G799" s="514" t="s">
        <v>3396</v>
      </c>
      <c r="H799" s="369">
        <v>142867241</v>
      </c>
      <c r="I799" s="368" t="s">
        <v>3408</v>
      </c>
      <c r="J799" s="289"/>
    </row>
    <row r="800" spans="1:10" s="1" customFormat="1" ht="45" customHeight="1">
      <c r="A800" s="366">
        <f t="shared" si="27"/>
        <v>756</v>
      </c>
      <c r="B800" s="503" t="s">
        <v>3333</v>
      </c>
      <c r="C800" s="367"/>
      <c r="D800" s="514" t="s">
        <v>3334</v>
      </c>
      <c r="E800" s="488">
        <v>20.6</v>
      </c>
      <c r="F800" s="466">
        <v>1000000</v>
      </c>
      <c r="G800" s="514" t="s">
        <v>3322</v>
      </c>
      <c r="H800" s="369" t="s">
        <v>3335</v>
      </c>
      <c r="I800" s="368" t="s">
        <v>3336</v>
      </c>
      <c r="J800" s="289"/>
    </row>
    <row r="801" spans="1:10" s="1" customFormat="1" ht="45" customHeight="1">
      <c r="A801" s="366">
        <f t="shared" si="27"/>
        <v>757</v>
      </c>
      <c r="B801" s="503" t="s">
        <v>2743</v>
      </c>
      <c r="C801" s="367" t="s">
        <v>3343</v>
      </c>
      <c r="D801" s="514" t="s">
        <v>3344</v>
      </c>
      <c r="E801" s="488">
        <v>18</v>
      </c>
      <c r="F801" s="466">
        <v>1000000</v>
      </c>
      <c r="G801" s="514" t="s">
        <v>3345</v>
      </c>
      <c r="H801" s="369" t="s">
        <v>3346</v>
      </c>
      <c r="I801" s="368" t="s">
        <v>3342</v>
      </c>
      <c r="J801" s="289"/>
    </row>
    <row r="802" spans="1:10" s="1" customFormat="1" ht="45" customHeight="1">
      <c r="A802" s="366">
        <f t="shared" si="27"/>
        <v>758</v>
      </c>
      <c r="B802" s="503" t="s">
        <v>3365</v>
      </c>
      <c r="C802" s="367">
        <v>21014385</v>
      </c>
      <c r="D802" s="514" t="s">
        <v>3366</v>
      </c>
      <c r="E802" s="488">
        <v>17.5</v>
      </c>
      <c r="F802" s="466">
        <v>1000000</v>
      </c>
      <c r="G802" s="514" t="s">
        <v>3363</v>
      </c>
      <c r="H802" s="369" t="s">
        <v>3367</v>
      </c>
      <c r="I802" s="368" t="s">
        <v>3364</v>
      </c>
      <c r="J802" s="289"/>
    </row>
    <row r="803" spans="1:10" s="1" customFormat="1" ht="45" customHeight="1">
      <c r="A803" s="366">
        <f t="shared" si="27"/>
        <v>759</v>
      </c>
      <c r="B803" s="503" t="s">
        <v>3386</v>
      </c>
      <c r="C803" s="367">
        <v>21012713</v>
      </c>
      <c r="D803" s="514" t="s">
        <v>3387</v>
      </c>
      <c r="E803" s="488">
        <v>20.4</v>
      </c>
      <c r="F803" s="466">
        <v>1000000</v>
      </c>
      <c r="G803" s="514" t="s">
        <v>3379</v>
      </c>
      <c r="H803" s="369" t="s">
        <v>3388</v>
      </c>
      <c r="I803" s="368" t="s">
        <v>3389</v>
      </c>
      <c r="J803" s="289"/>
    </row>
    <row r="804" spans="1:10" s="1" customFormat="1" ht="45" customHeight="1">
      <c r="A804" s="366">
        <f t="shared" si="27"/>
        <v>760</v>
      </c>
      <c r="B804" s="503" t="s">
        <v>3403</v>
      </c>
      <c r="C804" s="367">
        <v>17010820</v>
      </c>
      <c r="D804" s="514" t="s">
        <v>3400</v>
      </c>
      <c r="E804" s="489">
        <v>20</v>
      </c>
      <c r="F804" s="467">
        <v>1000000</v>
      </c>
      <c r="G804" s="514" t="s">
        <v>3401</v>
      </c>
      <c r="H804" s="369">
        <v>101344119</v>
      </c>
      <c r="I804" s="368" t="s">
        <v>3404</v>
      </c>
      <c r="J804" s="289"/>
    </row>
    <row r="805" spans="1:10" s="1" customFormat="1" ht="45" customHeight="1">
      <c r="A805" s="366">
        <f t="shared" si="27"/>
        <v>761</v>
      </c>
      <c r="B805" s="503" t="s">
        <v>3409</v>
      </c>
      <c r="C805" s="367">
        <v>21011385</v>
      </c>
      <c r="D805" s="514" t="s">
        <v>3410</v>
      </c>
      <c r="E805" s="489">
        <v>19.05</v>
      </c>
      <c r="F805" s="467">
        <v>1000000</v>
      </c>
      <c r="G805" s="514" t="s">
        <v>3411</v>
      </c>
      <c r="H805" s="369">
        <v>142867524</v>
      </c>
      <c r="I805" s="368" t="s">
        <v>3412</v>
      </c>
      <c r="J805" s="289"/>
    </row>
    <row r="806" spans="1:10" s="1" customFormat="1" ht="45" customHeight="1">
      <c r="A806" s="366">
        <f t="shared" si="27"/>
        <v>762</v>
      </c>
      <c r="B806" s="194" t="s">
        <v>3413</v>
      </c>
      <c r="C806" s="367"/>
      <c r="D806" s="240" t="s">
        <v>3414</v>
      </c>
      <c r="E806" s="490"/>
      <c r="F806" s="362">
        <v>1000000</v>
      </c>
      <c r="G806" s="515" t="s">
        <v>3415</v>
      </c>
      <c r="H806" s="370" t="s">
        <v>3416</v>
      </c>
      <c r="I806" s="370" t="s">
        <v>3417</v>
      </c>
      <c r="J806" s="322"/>
    </row>
    <row r="807" spans="1:10" s="1" customFormat="1" ht="45" customHeight="1">
      <c r="A807" s="366">
        <f t="shared" si="27"/>
        <v>763</v>
      </c>
      <c r="B807" s="194" t="s">
        <v>3418</v>
      </c>
      <c r="C807" s="367"/>
      <c r="D807" s="240" t="s">
        <v>3419</v>
      </c>
      <c r="E807" s="490"/>
      <c r="F807" s="362">
        <v>1000000</v>
      </c>
      <c r="G807" s="515" t="s">
        <v>3420</v>
      </c>
      <c r="H807" s="322"/>
      <c r="I807" s="370" t="s">
        <v>3421</v>
      </c>
      <c r="J807" s="322"/>
    </row>
    <row r="808" spans="1:10" s="1" customFormat="1" ht="45" customHeight="1">
      <c r="A808" s="366">
        <f t="shared" si="27"/>
        <v>764</v>
      </c>
      <c r="B808" s="194" t="s">
        <v>3422</v>
      </c>
      <c r="C808" s="367"/>
      <c r="D808" s="240" t="s">
        <v>3419</v>
      </c>
      <c r="E808" s="490"/>
      <c r="F808" s="362">
        <v>1000000</v>
      </c>
      <c r="G808" s="515" t="s">
        <v>3420</v>
      </c>
      <c r="H808" s="322"/>
      <c r="I808" s="370" t="s">
        <v>3421</v>
      </c>
      <c r="J808" s="322"/>
    </row>
    <row r="809" spans="1:10" s="99" customFormat="1" ht="45" customHeight="1">
      <c r="A809" s="348"/>
      <c r="B809" s="453" t="s">
        <v>3569</v>
      </c>
      <c r="C809" s="316"/>
      <c r="D809" s="207"/>
      <c r="E809" s="141"/>
      <c r="F809" s="461"/>
      <c r="G809" s="138"/>
      <c r="H809" s="316"/>
      <c r="I809" s="316"/>
      <c r="J809" s="302" t="s">
        <v>3498</v>
      </c>
    </row>
    <row r="810" spans="1:10" s="1" customFormat="1" ht="45" customHeight="1">
      <c r="A810" s="115">
        <f>+A808+1</f>
        <v>765</v>
      </c>
      <c r="B810" s="117" t="s">
        <v>3550</v>
      </c>
      <c r="C810" s="119" t="s">
        <v>3551</v>
      </c>
      <c r="D810" s="273" t="s">
        <v>363</v>
      </c>
      <c r="E810" s="491" t="s">
        <v>3552</v>
      </c>
      <c r="F810" s="468">
        <v>3000000</v>
      </c>
      <c r="G810" s="273" t="s">
        <v>3548</v>
      </c>
      <c r="H810" s="119" t="s">
        <v>3553</v>
      </c>
      <c r="I810" s="118"/>
      <c r="J810" s="285"/>
    </row>
    <row r="811" spans="1:10" s="1" customFormat="1" ht="45" customHeight="1">
      <c r="A811" s="115">
        <f>+A810+1</f>
        <v>766</v>
      </c>
      <c r="B811" s="117" t="s">
        <v>3554</v>
      </c>
      <c r="C811" s="119" t="s">
        <v>3555</v>
      </c>
      <c r="D811" s="273" t="s">
        <v>363</v>
      </c>
      <c r="E811" s="491" t="s">
        <v>3556</v>
      </c>
      <c r="F811" s="468">
        <v>3000000</v>
      </c>
      <c r="G811" s="273" t="s">
        <v>3548</v>
      </c>
      <c r="H811" s="119" t="s">
        <v>3557</v>
      </c>
      <c r="I811" s="118"/>
      <c r="J811" s="285"/>
    </row>
    <row r="812" spans="1:10" s="1" customFormat="1" ht="45" customHeight="1">
      <c r="A812" s="115">
        <f aca="true" t="shared" si="28" ref="A812:A830">+A811+1</f>
        <v>767</v>
      </c>
      <c r="B812" s="150" t="s">
        <v>3489</v>
      </c>
      <c r="C812" s="123" t="s">
        <v>3490</v>
      </c>
      <c r="D812" s="516" t="s">
        <v>3491</v>
      </c>
      <c r="E812" s="492" t="s">
        <v>3492</v>
      </c>
      <c r="F812" s="469">
        <v>2000000</v>
      </c>
      <c r="G812" s="516" t="s">
        <v>3493</v>
      </c>
      <c r="H812" s="123" t="s">
        <v>3494</v>
      </c>
      <c r="I812" s="125"/>
      <c r="J812" s="285"/>
    </row>
    <row r="813" spans="1:10" s="1" customFormat="1" ht="45" customHeight="1">
      <c r="A813" s="115">
        <f t="shared" si="28"/>
        <v>768</v>
      </c>
      <c r="B813" s="117" t="s">
        <v>3495</v>
      </c>
      <c r="C813" s="119" t="s">
        <v>3496</v>
      </c>
      <c r="D813" s="273" t="s">
        <v>3497</v>
      </c>
      <c r="E813" s="491" t="s">
        <v>3498</v>
      </c>
      <c r="F813" s="468">
        <v>2000000</v>
      </c>
      <c r="G813" s="273" t="s">
        <v>3499</v>
      </c>
      <c r="H813" s="119" t="s">
        <v>3500</v>
      </c>
      <c r="I813" s="118"/>
      <c r="J813" s="285"/>
    </row>
    <row r="814" spans="1:10" s="1" customFormat="1" ht="45" customHeight="1">
      <c r="A814" s="115">
        <f t="shared" si="28"/>
        <v>769</v>
      </c>
      <c r="B814" s="117" t="s">
        <v>577</v>
      </c>
      <c r="C814" s="119" t="s">
        <v>3506</v>
      </c>
      <c r="D814" s="273" t="s">
        <v>3507</v>
      </c>
      <c r="E814" s="491" t="s">
        <v>3508</v>
      </c>
      <c r="F814" s="468">
        <v>2000000</v>
      </c>
      <c r="G814" s="273" t="s">
        <v>3509</v>
      </c>
      <c r="H814" s="119" t="s">
        <v>3510</v>
      </c>
      <c r="I814" s="118" t="s">
        <v>3511</v>
      </c>
      <c r="J814" s="285"/>
    </row>
    <row r="815" spans="1:10" s="1" customFormat="1" ht="45" customHeight="1">
      <c r="A815" s="115">
        <f t="shared" si="28"/>
        <v>770</v>
      </c>
      <c r="B815" s="117" t="s">
        <v>3512</v>
      </c>
      <c r="C815" s="119" t="s">
        <v>3513</v>
      </c>
      <c r="D815" s="273" t="s">
        <v>545</v>
      </c>
      <c r="E815" s="491" t="s">
        <v>3514</v>
      </c>
      <c r="F815" s="468">
        <v>2000000</v>
      </c>
      <c r="G815" s="273" t="s">
        <v>3509</v>
      </c>
      <c r="H815" s="119" t="s">
        <v>3515</v>
      </c>
      <c r="I815" s="118"/>
      <c r="J815" s="285"/>
    </row>
    <row r="816" spans="1:10" s="1" customFormat="1" ht="45" customHeight="1">
      <c r="A816" s="115">
        <f t="shared" si="28"/>
        <v>771</v>
      </c>
      <c r="B816" s="117" t="s">
        <v>1847</v>
      </c>
      <c r="C816" s="119" t="s">
        <v>3521</v>
      </c>
      <c r="D816" s="273" t="s">
        <v>3522</v>
      </c>
      <c r="E816" s="491" t="s">
        <v>1654</v>
      </c>
      <c r="F816" s="468">
        <v>2000000</v>
      </c>
      <c r="G816" s="273" t="s">
        <v>3523</v>
      </c>
      <c r="H816" s="119" t="s">
        <v>3524</v>
      </c>
      <c r="I816" s="118"/>
      <c r="J816" s="285"/>
    </row>
    <row r="817" spans="1:10" s="1" customFormat="1" ht="45" customHeight="1">
      <c r="A817" s="115">
        <f t="shared" si="28"/>
        <v>772</v>
      </c>
      <c r="B817" s="117" t="s">
        <v>3540</v>
      </c>
      <c r="C817" s="119" t="s">
        <v>3541</v>
      </c>
      <c r="D817" s="273" t="s">
        <v>545</v>
      </c>
      <c r="E817" s="491" t="s">
        <v>3542</v>
      </c>
      <c r="F817" s="468">
        <v>2000000</v>
      </c>
      <c r="G817" s="273" t="s">
        <v>3543</v>
      </c>
      <c r="H817" s="119" t="s">
        <v>3544</v>
      </c>
      <c r="I817" s="118"/>
      <c r="J817" s="285"/>
    </row>
    <row r="818" spans="1:10" s="1" customFormat="1" ht="45" customHeight="1">
      <c r="A818" s="115">
        <f t="shared" si="28"/>
        <v>773</v>
      </c>
      <c r="B818" s="117" t="s">
        <v>1534</v>
      </c>
      <c r="C818" s="119" t="s">
        <v>3545</v>
      </c>
      <c r="D818" s="273" t="s">
        <v>3546</v>
      </c>
      <c r="E818" s="491" t="s">
        <v>3547</v>
      </c>
      <c r="F818" s="468">
        <v>2000000</v>
      </c>
      <c r="G818" s="273" t="s">
        <v>3548</v>
      </c>
      <c r="H818" s="119" t="s">
        <v>3549</v>
      </c>
      <c r="I818" s="118"/>
      <c r="J818" s="285"/>
    </row>
    <row r="819" spans="1:10" s="1" customFormat="1" ht="45" customHeight="1">
      <c r="A819" s="115">
        <f t="shared" si="28"/>
        <v>774</v>
      </c>
      <c r="B819" s="117" t="s">
        <v>3558</v>
      </c>
      <c r="C819" s="119" t="s">
        <v>3559</v>
      </c>
      <c r="D819" s="273" t="s">
        <v>3560</v>
      </c>
      <c r="E819" s="491" t="s">
        <v>3561</v>
      </c>
      <c r="F819" s="468">
        <v>2000000</v>
      </c>
      <c r="G819" s="273" t="s">
        <v>3562</v>
      </c>
      <c r="H819" s="119" t="s">
        <v>3563</v>
      </c>
      <c r="I819" s="118"/>
      <c r="J819" s="285"/>
    </row>
    <row r="820" spans="1:10" s="1" customFormat="1" ht="45" customHeight="1">
      <c r="A820" s="115">
        <f t="shared" si="28"/>
        <v>775</v>
      </c>
      <c r="B820" s="117" t="s">
        <v>350</v>
      </c>
      <c r="C820" s="116" t="s">
        <v>3474</v>
      </c>
      <c r="D820" s="273" t="s">
        <v>3475</v>
      </c>
      <c r="E820" s="491" t="s">
        <v>3476</v>
      </c>
      <c r="F820" s="468">
        <v>1000000</v>
      </c>
      <c r="G820" s="273" t="s">
        <v>3477</v>
      </c>
      <c r="H820" s="119" t="s">
        <v>3478</v>
      </c>
      <c r="I820" s="118" t="s">
        <v>3479</v>
      </c>
      <c r="J820" s="285"/>
    </row>
    <row r="821" spans="1:10" s="1" customFormat="1" ht="45" customHeight="1">
      <c r="A821" s="115">
        <f t="shared" si="28"/>
        <v>776</v>
      </c>
      <c r="B821" s="117" t="s">
        <v>3480</v>
      </c>
      <c r="C821" s="119" t="s">
        <v>3481</v>
      </c>
      <c r="D821" s="273" t="s">
        <v>3482</v>
      </c>
      <c r="E821" s="491" t="s">
        <v>3483</v>
      </c>
      <c r="F821" s="468">
        <v>1000000</v>
      </c>
      <c r="G821" s="273" t="s">
        <v>3484</v>
      </c>
      <c r="H821" s="119" t="s">
        <v>3485</v>
      </c>
      <c r="I821" s="118"/>
      <c r="J821" s="285"/>
    </row>
    <row r="822" spans="1:10" s="1" customFormat="1" ht="45" customHeight="1">
      <c r="A822" s="115">
        <f t="shared" si="28"/>
        <v>777</v>
      </c>
      <c r="B822" s="117" t="s">
        <v>598</v>
      </c>
      <c r="C822" s="119"/>
      <c r="D822" s="273" t="s">
        <v>3486</v>
      </c>
      <c r="E822" s="491"/>
      <c r="F822" s="468">
        <v>1000000</v>
      </c>
      <c r="G822" s="273" t="s">
        <v>3487</v>
      </c>
      <c r="H822" s="119"/>
      <c r="I822" s="118"/>
      <c r="J822" s="285"/>
    </row>
    <row r="823" spans="1:10" s="1" customFormat="1" ht="45" customHeight="1">
      <c r="A823" s="115">
        <f t="shared" si="28"/>
        <v>778</v>
      </c>
      <c r="B823" s="121" t="s">
        <v>774</v>
      </c>
      <c r="C823" s="120"/>
      <c r="D823" s="517" t="s">
        <v>3482</v>
      </c>
      <c r="E823" s="493">
        <v>19</v>
      </c>
      <c r="F823" s="468">
        <v>1000000</v>
      </c>
      <c r="G823" s="517" t="s">
        <v>3488</v>
      </c>
      <c r="H823" s="122"/>
      <c r="I823" s="115"/>
      <c r="J823" s="286"/>
    </row>
    <row r="824" spans="1:10" s="1" customFormat="1" ht="45" customHeight="1">
      <c r="A824" s="115">
        <f t="shared" si="28"/>
        <v>779</v>
      </c>
      <c r="B824" s="117" t="s">
        <v>3501</v>
      </c>
      <c r="C824" s="119" t="s">
        <v>3502</v>
      </c>
      <c r="D824" s="273" t="s">
        <v>60</v>
      </c>
      <c r="E824" s="491" t="s">
        <v>3503</v>
      </c>
      <c r="F824" s="468">
        <v>1000000</v>
      </c>
      <c r="G824" s="273" t="s">
        <v>3504</v>
      </c>
      <c r="H824" s="119" t="s">
        <v>3505</v>
      </c>
      <c r="I824" s="118"/>
      <c r="J824" s="285"/>
    </row>
    <row r="825" spans="1:10" s="1" customFormat="1" ht="45" customHeight="1">
      <c r="A825" s="115">
        <f t="shared" si="28"/>
        <v>780</v>
      </c>
      <c r="B825" s="117" t="s">
        <v>3516</v>
      </c>
      <c r="C825" s="119" t="s">
        <v>3517</v>
      </c>
      <c r="D825" s="273" t="s">
        <v>3518</v>
      </c>
      <c r="E825" s="491" t="s">
        <v>3519</v>
      </c>
      <c r="F825" s="468">
        <v>1000000</v>
      </c>
      <c r="G825" s="273" t="s">
        <v>3504</v>
      </c>
      <c r="H825" s="119" t="s">
        <v>3520</v>
      </c>
      <c r="I825" s="118"/>
      <c r="J825" s="287"/>
    </row>
    <row r="826" spans="1:10" s="1" customFormat="1" ht="45" customHeight="1">
      <c r="A826" s="115">
        <f t="shared" si="28"/>
        <v>781</v>
      </c>
      <c r="B826" s="117" t="s">
        <v>3525</v>
      </c>
      <c r="C826" s="119" t="s">
        <v>3526</v>
      </c>
      <c r="D826" s="273" t="s">
        <v>3527</v>
      </c>
      <c r="E826" s="491" t="s">
        <v>3528</v>
      </c>
      <c r="F826" s="468">
        <v>1000000</v>
      </c>
      <c r="G826" s="273" t="s">
        <v>3509</v>
      </c>
      <c r="H826" s="119" t="s">
        <v>3529</v>
      </c>
      <c r="I826" s="118"/>
      <c r="J826" s="285"/>
    </row>
    <row r="827" spans="1:10" s="1" customFormat="1" ht="45" customHeight="1">
      <c r="A827" s="115">
        <f t="shared" si="28"/>
        <v>782</v>
      </c>
      <c r="B827" s="117" t="s">
        <v>1650</v>
      </c>
      <c r="C827" s="119"/>
      <c r="D827" s="273" t="s">
        <v>3482</v>
      </c>
      <c r="E827" s="491" t="s">
        <v>3530</v>
      </c>
      <c r="F827" s="468">
        <v>1000000</v>
      </c>
      <c r="G827" s="273" t="s">
        <v>3509</v>
      </c>
      <c r="H827" s="119" t="s">
        <v>3531</v>
      </c>
      <c r="I827" s="118"/>
      <c r="J827" s="285"/>
    </row>
    <row r="828" spans="1:10" s="1" customFormat="1" ht="45" customHeight="1">
      <c r="A828" s="115">
        <f t="shared" si="28"/>
        <v>783</v>
      </c>
      <c r="B828" s="117" t="s">
        <v>950</v>
      </c>
      <c r="C828" s="119"/>
      <c r="D828" s="273" t="s">
        <v>3532</v>
      </c>
      <c r="E828" s="491" t="s">
        <v>3530</v>
      </c>
      <c r="F828" s="468">
        <v>1000000</v>
      </c>
      <c r="G828" s="273" t="s">
        <v>3533</v>
      </c>
      <c r="H828" s="119" t="s">
        <v>3534</v>
      </c>
      <c r="I828" s="118"/>
      <c r="J828" s="285"/>
    </row>
    <row r="829" spans="1:10" s="1" customFormat="1" ht="45" customHeight="1">
      <c r="A829" s="115">
        <f t="shared" si="28"/>
        <v>784</v>
      </c>
      <c r="B829" s="117" t="s">
        <v>3535</v>
      </c>
      <c r="C829" s="119" t="s">
        <v>3536</v>
      </c>
      <c r="D829" s="273" t="s">
        <v>3482</v>
      </c>
      <c r="E829" s="491" t="s">
        <v>3537</v>
      </c>
      <c r="F829" s="468">
        <v>1000000</v>
      </c>
      <c r="G829" s="273" t="s">
        <v>3538</v>
      </c>
      <c r="H829" s="119" t="s">
        <v>3539</v>
      </c>
      <c r="I829" s="118"/>
      <c r="J829" s="285"/>
    </row>
    <row r="830" spans="1:10" s="1" customFormat="1" ht="45" customHeight="1">
      <c r="A830" s="115">
        <f t="shared" si="28"/>
        <v>785</v>
      </c>
      <c r="B830" s="117" t="s">
        <v>3564</v>
      </c>
      <c r="C830" s="119" t="s">
        <v>3565</v>
      </c>
      <c r="D830" s="273" t="s">
        <v>3497</v>
      </c>
      <c r="E830" s="491" t="s">
        <v>3566</v>
      </c>
      <c r="F830" s="468">
        <v>1000000</v>
      </c>
      <c r="G830" s="273" t="s">
        <v>3567</v>
      </c>
      <c r="H830" s="119" t="s">
        <v>3568</v>
      </c>
      <c r="I830" s="118"/>
      <c r="J830" s="143"/>
    </row>
    <row r="831" spans="1:10" s="99" customFormat="1" ht="45" customHeight="1">
      <c r="A831" s="137"/>
      <c r="B831" s="872" t="s">
        <v>3673</v>
      </c>
      <c r="C831" s="872"/>
      <c r="D831" s="456"/>
      <c r="E831" s="494"/>
      <c r="F831" s="461"/>
      <c r="G831" s="456"/>
      <c r="H831" s="137"/>
      <c r="I831" s="173"/>
      <c r="J831" s="357">
        <f>COUNTA(F832:F886)</f>
        <v>55</v>
      </c>
    </row>
    <row r="832" spans="1:10" s="1" customFormat="1" ht="45" customHeight="1">
      <c r="A832" s="100">
        <f>+A830+1</f>
        <v>786</v>
      </c>
      <c r="B832" s="102" t="s">
        <v>3581</v>
      </c>
      <c r="C832" s="102">
        <v>22000472</v>
      </c>
      <c r="D832" s="102" t="s">
        <v>3582</v>
      </c>
      <c r="E832" s="216">
        <v>29</v>
      </c>
      <c r="F832" s="211">
        <v>3000000</v>
      </c>
      <c r="G832" s="102" t="s">
        <v>3583</v>
      </c>
      <c r="H832" s="102">
        <v>145895379</v>
      </c>
      <c r="I832" s="102">
        <v>943415413</v>
      </c>
      <c r="J832" s="290"/>
    </row>
    <row r="833" spans="1:10" s="1" customFormat="1" ht="45" customHeight="1">
      <c r="A833" s="100">
        <f>+A832+1</f>
        <v>787</v>
      </c>
      <c r="B833" s="102" t="s">
        <v>3584</v>
      </c>
      <c r="C833" s="102">
        <v>22000546</v>
      </c>
      <c r="D833" s="102" t="s">
        <v>3585</v>
      </c>
      <c r="E833" s="216">
        <v>28</v>
      </c>
      <c r="F833" s="211">
        <v>3000000</v>
      </c>
      <c r="G833" s="102" t="s">
        <v>3586</v>
      </c>
      <c r="H833" s="102">
        <v>33199000372</v>
      </c>
      <c r="I833" s="102">
        <v>986160887</v>
      </c>
      <c r="J833" s="290"/>
    </row>
    <row r="834" spans="1:10" s="1" customFormat="1" ht="45" customHeight="1">
      <c r="A834" s="100">
        <f aca="true" t="shared" si="29" ref="A834:A886">+A833+1</f>
        <v>788</v>
      </c>
      <c r="B834" s="102" t="s">
        <v>686</v>
      </c>
      <c r="C834" s="102">
        <v>22000477</v>
      </c>
      <c r="D834" s="102" t="s">
        <v>554</v>
      </c>
      <c r="E834" s="216">
        <v>27.7</v>
      </c>
      <c r="F834" s="211">
        <v>3000000</v>
      </c>
      <c r="G834" s="102" t="s">
        <v>3587</v>
      </c>
      <c r="H834" s="102"/>
      <c r="I834" s="102"/>
      <c r="J834" s="290"/>
    </row>
    <row r="835" spans="1:10" s="1" customFormat="1" ht="45" customHeight="1">
      <c r="A835" s="100">
        <f t="shared" si="29"/>
        <v>789</v>
      </c>
      <c r="B835" s="102" t="s">
        <v>312</v>
      </c>
      <c r="C835" s="102">
        <v>1002887</v>
      </c>
      <c r="D835" s="102" t="s">
        <v>2464</v>
      </c>
      <c r="E835" s="216">
        <v>27.3</v>
      </c>
      <c r="F835" s="211">
        <v>3000000</v>
      </c>
      <c r="G835" s="102" t="s">
        <v>3588</v>
      </c>
      <c r="H835" s="102">
        <v>13592925</v>
      </c>
      <c r="I835" s="102">
        <v>1234862889</v>
      </c>
      <c r="J835" s="290"/>
    </row>
    <row r="836" spans="1:10" s="1" customFormat="1" ht="45" customHeight="1">
      <c r="A836" s="100">
        <f t="shared" si="29"/>
        <v>790</v>
      </c>
      <c r="B836" s="102" t="s">
        <v>3589</v>
      </c>
      <c r="C836" s="102">
        <v>22000599</v>
      </c>
      <c r="D836" s="102" t="s">
        <v>3590</v>
      </c>
      <c r="E836" s="216">
        <v>27.25</v>
      </c>
      <c r="F836" s="211">
        <v>3000000</v>
      </c>
      <c r="G836" s="102" t="s">
        <v>3591</v>
      </c>
      <c r="H836" s="102">
        <v>33099000093</v>
      </c>
      <c r="I836" s="102">
        <v>985951818</v>
      </c>
      <c r="J836" s="290"/>
    </row>
    <row r="837" spans="1:10" s="1" customFormat="1" ht="45" customHeight="1">
      <c r="A837" s="100">
        <f t="shared" si="29"/>
        <v>791</v>
      </c>
      <c r="B837" s="102" t="s">
        <v>3592</v>
      </c>
      <c r="C837" s="102">
        <v>22000376</v>
      </c>
      <c r="D837" s="102" t="s">
        <v>3582</v>
      </c>
      <c r="E837" s="216">
        <v>26.75</v>
      </c>
      <c r="F837" s="211">
        <v>3000000</v>
      </c>
      <c r="G837" s="102" t="s">
        <v>3583</v>
      </c>
      <c r="H837" s="102">
        <v>145907021</v>
      </c>
      <c r="I837" s="102">
        <v>1638939533</v>
      </c>
      <c r="J837" s="290"/>
    </row>
    <row r="838" spans="1:10" s="1" customFormat="1" ht="45" customHeight="1">
      <c r="A838" s="100">
        <f t="shared" si="29"/>
        <v>792</v>
      </c>
      <c r="B838" s="102" t="s">
        <v>2447</v>
      </c>
      <c r="C838" s="102">
        <v>22000473</v>
      </c>
      <c r="D838" s="102" t="s">
        <v>3582</v>
      </c>
      <c r="E838" s="216">
        <v>26.75</v>
      </c>
      <c r="F838" s="211">
        <v>3000000</v>
      </c>
      <c r="G838" s="102" t="s">
        <v>3583</v>
      </c>
      <c r="H838" s="102">
        <v>33199001583</v>
      </c>
      <c r="I838" s="102">
        <v>916385504</v>
      </c>
      <c r="J838" s="290"/>
    </row>
    <row r="839" spans="1:10" s="1" customFormat="1" ht="45" customHeight="1">
      <c r="A839" s="100">
        <f t="shared" si="29"/>
        <v>793</v>
      </c>
      <c r="B839" s="102" t="s">
        <v>3593</v>
      </c>
      <c r="C839" s="102">
        <v>22000537</v>
      </c>
      <c r="D839" s="102" t="s">
        <v>3594</v>
      </c>
      <c r="E839" s="216">
        <v>26.5</v>
      </c>
      <c r="F839" s="211">
        <v>3000000</v>
      </c>
      <c r="G839" s="102" t="s">
        <v>3583</v>
      </c>
      <c r="H839" s="102">
        <v>33099001518</v>
      </c>
      <c r="I839" s="102">
        <v>913365106</v>
      </c>
      <c r="J839" s="290"/>
    </row>
    <row r="840" spans="1:10" s="1" customFormat="1" ht="45" customHeight="1">
      <c r="A840" s="100">
        <f t="shared" si="29"/>
        <v>794</v>
      </c>
      <c r="B840" s="102" t="s">
        <v>3595</v>
      </c>
      <c r="C840" s="102">
        <v>22000521</v>
      </c>
      <c r="D840" s="102" t="s">
        <v>3582</v>
      </c>
      <c r="E840" s="216">
        <v>26</v>
      </c>
      <c r="F840" s="211">
        <v>3000000</v>
      </c>
      <c r="G840" s="102" t="s">
        <v>3596</v>
      </c>
      <c r="H840" s="102">
        <v>33199001145</v>
      </c>
      <c r="I840" s="102">
        <v>988738566</v>
      </c>
      <c r="J840" s="290"/>
    </row>
    <row r="841" spans="1:10" s="1" customFormat="1" ht="45" customHeight="1">
      <c r="A841" s="100">
        <f t="shared" si="29"/>
        <v>795</v>
      </c>
      <c r="B841" s="102" t="s">
        <v>3597</v>
      </c>
      <c r="C841" s="102"/>
      <c r="D841" s="102" t="s">
        <v>3598</v>
      </c>
      <c r="E841" s="216" t="s">
        <v>544</v>
      </c>
      <c r="F841" s="211">
        <v>3000000</v>
      </c>
      <c r="G841" s="102" t="s">
        <v>3599</v>
      </c>
      <c r="H841" s="102">
        <v>22099001472</v>
      </c>
      <c r="I841" s="102"/>
      <c r="J841" s="290"/>
    </row>
    <row r="842" spans="1:10" s="1" customFormat="1" ht="45" customHeight="1">
      <c r="A842" s="100">
        <f t="shared" si="29"/>
        <v>796</v>
      </c>
      <c r="B842" s="102" t="s">
        <v>3600</v>
      </c>
      <c r="C842" s="102"/>
      <c r="D842" s="102" t="s">
        <v>121</v>
      </c>
      <c r="E842" s="216" t="s">
        <v>544</v>
      </c>
      <c r="F842" s="211">
        <v>3000000</v>
      </c>
      <c r="G842" s="102" t="s">
        <v>3601</v>
      </c>
      <c r="H842" s="102">
        <v>145884185</v>
      </c>
      <c r="I842" s="102">
        <v>984389312</v>
      </c>
      <c r="J842" s="290"/>
    </row>
    <row r="843" spans="1:10" s="1" customFormat="1" ht="45" customHeight="1">
      <c r="A843" s="100">
        <f t="shared" si="29"/>
        <v>797</v>
      </c>
      <c r="B843" s="102" t="s">
        <v>1872</v>
      </c>
      <c r="C843" s="102">
        <v>22000584</v>
      </c>
      <c r="D843" s="102" t="s">
        <v>30</v>
      </c>
      <c r="E843" s="216">
        <v>26</v>
      </c>
      <c r="F843" s="211">
        <v>3000000</v>
      </c>
      <c r="G843" s="102" t="s">
        <v>3605</v>
      </c>
      <c r="H843" s="102">
        <v>33199000235</v>
      </c>
      <c r="I843" s="102"/>
      <c r="J843" s="290"/>
    </row>
    <row r="844" spans="1:10" s="1" customFormat="1" ht="45" customHeight="1">
      <c r="A844" s="100">
        <f t="shared" si="29"/>
        <v>798</v>
      </c>
      <c r="B844" s="102" t="s">
        <v>367</v>
      </c>
      <c r="C844" s="102">
        <v>22000633</v>
      </c>
      <c r="D844" s="102" t="s">
        <v>98</v>
      </c>
      <c r="E844" s="216">
        <v>26</v>
      </c>
      <c r="F844" s="211">
        <v>3000000</v>
      </c>
      <c r="G844" s="102" t="s">
        <v>3667</v>
      </c>
      <c r="H844" s="102">
        <v>145895396</v>
      </c>
      <c r="I844" s="102">
        <v>983729824</v>
      </c>
      <c r="J844" s="290"/>
    </row>
    <row r="845" spans="1:10" s="1" customFormat="1" ht="45" customHeight="1">
      <c r="A845" s="100">
        <f t="shared" si="29"/>
        <v>799</v>
      </c>
      <c r="B845" s="102" t="s">
        <v>3602</v>
      </c>
      <c r="C845" s="102"/>
      <c r="D845" s="102" t="s">
        <v>3603</v>
      </c>
      <c r="E845" s="216">
        <v>22.75</v>
      </c>
      <c r="F845" s="211">
        <v>2000000</v>
      </c>
      <c r="G845" s="102" t="s">
        <v>3604</v>
      </c>
      <c r="H845" s="102">
        <v>13631327</v>
      </c>
      <c r="I845" s="102">
        <v>962714247</v>
      </c>
      <c r="J845" s="290"/>
    </row>
    <row r="846" spans="1:10" s="1" customFormat="1" ht="45" customHeight="1">
      <c r="A846" s="100">
        <f t="shared" si="29"/>
        <v>800</v>
      </c>
      <c r="B846" s="102" t="s">
        <v>3606</v>
      </c>
      <c r="C846" s="102"/>
      <c r="D846" s="102" t="s">
        <v>3607</v>
      </c>
      <c r="E846" s="216">
        <v>25.2</v>
      </c>
      <c r="F846" s="211">
        <v>2000000</v>
      </c>
      <c r="G846" s="102" t="s">
        <v>3608</v>
      </c>
      <c r="H846" s="102">
        <v>33199001042</v>
      </c>
      <c r="I846" s="102">
        <v>2213835845</v>
      </c>
      <c r="J846" s="290"/>
    </row>
    <row r="847" spans="1:10" s="1" customFormat="1" ht="45" customHeight="1">
      <c r="A847" s="100">
        <f t="shared" si="29"/>
        <v>801</v>
      </c>
      <c r="B847" s="102" t="s">
        <v>3609</v>
      </c>
      <c r="C847" s="102">
        <v>17032036</v>
      </c>
      <c r="D847" s="102" t="s">
        <v>3610</v>
      </c>
      <c r="E847" s="216">
        <v>25</v>
      </c>
      <c r="F847" s="211">
        <v>2000000</v>
      </c>
      <c r="G847" s="102" t="s">
        <v>3596</v>
      </c>
      <c r="H847" s="102">
        <v>33099000830</v>
      </c>
      <c r="I847" s="102">
        <v>976368480</v>
      </c>
      <c r="J847" s="290"/>
    </row>
    <row r="848" spans="1:10" s="1" customFormat="1" ht="45" customHeight="1">
      <c r="A848" s="100">
        <f t="shared" si="29"/>
        <v>802</v>
      </c>
      <c r="B848" s="102" t="s">
        <v>3581</v>
      </c>
      <c r="C848" s="102"/>
      <c r="D848" s="102" t="s">
        <v>3611</v>
      </c>
      <c r="E848" s="216">
        <v>22.4</v>
      </c>
      <c r="F848" s="211">
        <v>2000000</v>
      </c>
      <c r="G848" s="102" t="s">
        <v>3672</v>
      </c>
      <c r="H848" s="102">
        <v>145912071</v>
      </c>
      <c r="I848" s="102">
        <v>1692245019</v>
      </c>
      <c r="J848" s="290"/>
    </row>
    <row r="849" spans="1:10" s="1" customFormat="1" ht="45" customHeight="1">
      <c r="A849" s="100">
        <f t="shared" si="29"/>
        <v>803</v>
      </c>
      <c r="B849" s="102" t="s">
        <v>3612</v>
      </c>
      <c r="C849" s="102"/>
      <c r="D849" s="102" t="s">
        <v>3613</v>
      </c>
      <c r="E849" s="216">
        <v>22.5</v>
      </c>
      <c r="F849" s="211">
        <v>2000000</v>
      </c>
      <c r="G849" s="102" t="s">
        <v>3614</v>
      </c>
      <c r="H849" s="102">
        <v>13632947</v>
      </c>
      <c r="I849" s="102"/>
      <c r="J849" s="290"/>
    </row>
    <row r="850" spans="1:10" s="1" customFormat="1" ht="45" customHeight="1">
      <c r="A850" s="100">
        <f t="shared" si="29"/>
        <v>804</v>
      </c>
      <c r="B850" s="102" t="s">
        <v>455</v>
      </c>
      <c r="C850" s="102">
        <v>22003193</v>
      </c>
      <c r="D850" s="102" t="s">
        <v>3238</v>
      </c>
      <c r="E850" s="216">
        <v>21.1</v>
      </c>
      <c r="F850" s="211">
        <v>2000000</v>
      </c>
      <c r="G850" s="102" t="s">
        <v>3596</v>
      </c>
      <c r="H850" s="102">
        <v>145869659</v>
      </c>
      <c r="I850" s="102">
        <v>934605986</v>
      </c>
      <c r="J850" s="290"/>
    </row>
    <row r="851" spans="1:10" s="1" customFormat="1" ht="45" customHeight="1">
      <c r="A851" s="100">
        <f t="shared" si="29"/>
        <v>805</v>
      </c>
      <c r="B851" s="102" t="s">
        <v>37</v>
      </c>
      <c r="C851" s="102">
        <v>22003000</v>
      </c>
      <c r="D851" s="102" t="s">
        <v>3238</v>
      </c>
      <c r="E851" s="216">
        <v>22.75</v>
      </c>
      <c r="F851" s="211">
        <v>2000000</v>
      </c>
      <c r="G851" s="102" t="s">
        <v>3617</v>
      </c>
      <c r="H851" s="102">
        <v>145869784</v>
      </c>
      <c r="I851" s="102">
        <v>976368480</v>
      </c>
      <c r="J851" s="290"/>
    </row>
    <row r="852" spans="1:10" s="1" customFormat="1" ht="45" customHeight="1">
      <c r="A852" s="100">
        <f t="shared" si="29"/>
        <v>806</v>
      </c>
      <c r="B852" s="102" t="s">
        <v>3618</v>
      </c>
      <c r="C852" s="102">
        <v>22001138</v>
      </c>
      <c r="D852" s="102" t="s">
        <v>368</v>
      </c>
      <c r="E852" s="216">
        <v>25.85</v>
      </c>
      <c r="F852" s="211">
        <v>2000000</v>
      </c>
      <c r="G852" s="102" t="s">
        <v>3619</v>
      </c>
      <c r="H852" s="102">
        <v>145893254</v>
      </c>
      <c r="I852" s="102">
        <v>986980655</v>
      </c>
      <c r="J852" s="290"/>
    </row>
    <row r="853" spans="1:10" s="1" customFormat="1" ht="45" customHeight="1">
      <c r="A853" s="100">
        <f t="shared" si="29"/>
        <v>807</v>
      </c>
      <c r="B853" s="102" t="s">
        <v>3620</v>
      </c>
      <c r="C853" s="102">
        <v>12006367</v>
      </c>
      <c r="D853" s="102" t="s">
        <v>3429</v>
      </c>
      <c r="E853" s="216">
        <v>22.7</v>
      </c>
      <c r="F853" s="211">
        <v>2000000</v>
      </c>
      <c r="G853" s="102" t="s">
        <v>3621</v>
      </c>
      <c r="H853" s="102">
        <v>91913329</v>
      </c>
      <c r="I853" s="102">
        <v>1673539369</v>
      </c>
      <c r="J853" s="290"/>
    </row>
    <row r="854" spans="1:10" s="1" customFormat="1" ht="45" customHeight="1">
      <c r="A854" s="100">
        <f t="shared" si="29"/>
        <v>808</v>
      </c>
      <c r="B854" s="102" t="s">
        <v>3622</v>
      </c>
      <c r="C854" s="102">
        <v>22000118</v>
      </c>
      <c r="D854" s="102" t="s">
        <v>359</v>
      </c>
      <c r="E854" s="216">
        <v>22.75</v>
      </c>
      <c r="F854" s="211">
        <v>2000000</v>
      </c>
      <c r="G854" s="102" t="s">
        <v>3672</v>
      </c>
      <c r="H854" s="102">
        <v>145876362</v>
      </c>
      <c r="I854" s="102">
        <v>968920899</v>
      </c>
      <c r="J854" s="290"/>
    </row>
    <row r="855" spans="1:10" s="1" customFormat="1" ht="45" customHeight="1">
      <c r="A855" s="100">
        <f t="shared" si="29"/>
        <v>809</v>
      </c>
      <c r="B855" s="102" t="s">
        <v>253</v>
      </c>
      <c r="C855" s="102">
        <v>22000219</v>
      </c>
      <c r="D855" s="102" t="s">
        <v>1810</v>
      </c>
      <c r="E855" s="216">
        <v>22.8</v>
      </c>
      <c r="F855" s="211">
        <v>2000000</v>
      </c>
      <c r="G855" s="102" t="s">
        <v>3671</v>
      </c>
      <c r="H855" s="102">
        <v>145912003</v>
      </c>
      <c r="I855" s="102">
        <v>914785769</v>
      </c>
      <c r="J855" s="290"/>
    </row>
    <row r="856" spans="1:10" s="1" customFormat="1" ht="45" customHeight="1">
      <c r="A856" s="100">
        <f t="shared" si="29"/>
        <v>810</v>
      </c>
      <c r="B856" s="102" t="s">
        <v>3626</v>
      </c>
      <c r="C856" s="102"/>
      <c r="D856" s="102" t="s">
        <v>3615</v>
      </c>
      <c r="E856" s="216">
        <v>21.5</v>
      </c>
      <c r="F856" s="211">
        <v>2000000</v>
      </c>
      <c r="G856" s="102" t="s">
        <v>3627</v>
      </c>
      <c r="H856" s="102">
        <v>145875077</v>
      </c>
      <c r="I856" s="102"/>
      <c r="J856" s="290"/>
    </row>
    <row r="857" spans="1:10" s="1" customFormat="1" ht="45" customHeight="1">
      <c r="A857" s="100">
        <f t="shared" si="29"/>
        <v>811</v>
      </c>
      <c r="B857" s="102" t="s">
        <v>3630</v>
      </c>
      <c r="C857" s="102"/>
      <c r="D857" s="102" t="s">
        <v>3631</v>
      </c>
      <c r="E857" s="216">
        <v>21.85</v>
      </c>
      <c r="F857" s="211">
        <v>2000000</v>
      </c>
      <c r="G857" s="102" t="s">
        <v>3629</v>
      </c>
      <c r="H857" s="102">
        <v>145871466</v>
      </c>
      <c r="I857" s="102">
        <v>907671146</v>
      </c>
      <c r="J857" s="290"/>
    </row>
    <row r="858" spans="1:10" s="1" customFormat="1" ht="45" customHeight="1">
      <c r="A858" s="100">
        <f t="shared" si="29"/>
        <v>812</v>
      </c>
      <c r="B858" s="102" t="s">
        <v>3633</v>
      </c>
      <c r="C858" s="102">
        <v>22005120</v>
      </c>
      <c r="D858" s="102" t="s">
        <v>3634</v>
      </c>
      <c r="E858" s="216">
        <v>24.65</v>
      </c>
      <c r="F858" s="211">
        <v>2000000</v>
      </c>
      <c r="G858" s="102" t="s">
        <v>3635</v>
      </c>
      <c r="H858" s="102">
        <v>145889539</v>
      </c>
      <c r="I858" s="102">
        <v>962990710</v>
      </c>
      <c r="J858" s="290"/>
    </row>
    <row r="859" spans="1:10" s="1" customFormat="1" ht="45" customHeight="1">
      <c r="A859" s="100">
        <f t="shared" si="29"/>
        <v>813</v>
      </c>
      <c r="B859" s="102" t="s">
        <v>639</v>
      </c>
      <c r="C859" s="102">
        <v>22003026</v>
      </c>
      <c r="D859" s="102" t="s">
        <v>3639</v>
      </c>
      <c r="E859" s="216">
        <v>21</v>
      </c>
      <c r="F859" s="211">
        <v>2000000</v>
      </c>
      <c r="G859" s="102" t="s">
        <v>3617</v>
      </c>
      <c r="H859" s="102">
        <v>145869785</v>
      </c>
      <c r="I859" s="102">
        <v>934605986</v>
      </c>
      <c r="J859" s="290"/>
    </row>
    <row r="860" spans="1:10" s="1" customFormat="1" ht="45" customHeight="1">
      <c r="A860" s="100">
        <f t="shared" si="29"/>
        <v>814</v>
      </c>
      <c r="B860" s="102" t="s">
        <v>3640</v>
      </c>
      <c r="C860" s="102">
        <v>22000211</v>
      </c>
      <c r="D860" s="102" t="s">
        <v>2403</v>
      </c>
      <c r="E860" s="216">
        <v>21</v>
      </c>
      <c r="F860" s="211">
        <v>2000000</v>
      </c>
      <c r="G860" s="102" t="s">
        <v>3667</v>
      </c>
      <c r="H860" s="102">
        <v>145912210</v>
      </c>
      <c r="I860" s="102">
        <v>971112039</v>
      </c>
      <c r="J860" s="290"/>
    </row>
    <row r="861" spans="1:10" s="1" customFormat="1" ht="45" customHeight="1">
      <c r="A861" s="100">
        <f t="shared" si="29"/>
        <v>815</v>
      </c>
      <c r="B861" s="102" t="s">
        <v>59</v>
      </c>
      <c r="C861" s="102">
        <v>22010175</v>
      </c>
      <c r="D861" s="102" t="s">
        <v>3615</v>
      </c>
      <c r="E861" s="216">
        <v>15.2</v>
      </c>
      <c r="F861" s="211">
        <v>1000000</v>
      </c>
      <c r="G861" s="102" t="s">
        <v>3616</v>
      </c>
      <c r="H861" s="102">
        <v>145875637</v>
      </c>
      <c r="I861" s="102">
        <v>976860313</v>
      </c>
      <c r="J861" s="290"/>
    </row>
    <row r="862" spans="1:10" s="1" customFormat="1" ht="45" customHeight="1">
      <c r="A862" s="100">
        <f t="shared" si="29"/>
        <v>816</v>
      </c>
      <c r="B862" s="102" t="s">
        <v>3623</v>
      </c>
      <c r="C862" s="102">
        <v>22005971</v>
      </c>
      <c r="D862" s="102" t="s">
        <v>3624</v>
      </c>
      <c r="E862" s="216"/>
      <c r="F862" s="211">
        <v>1000000</v>
      </c>
      <c r="G862" s="102" t="s">
        <v>3625</v>
      </c>
      <c r="H862" s="102">
        <v>145885134</v>
      </c>
      <c r="I862" s="102">
        <v>1234536915</v>
      </c>
      <c r="J862" s="290"/>
    </row>
    <row r="863" spans="1:10" s="1" customFormat="1" ht="45" customHeight="1">
      <c r="A863" s="100">
        <f t="shared" si="29"/>
        <v>817</v>
      </c>
      <c r="B863" s="102" t="s">
        <v>627</v>
      </c>
      <c r="C863" s="102"/>
      <c r="D863" s="102" t="s">
        <v>3628</v>
      </c>
      <c r="E863" s="216"/>
      <c r="F863" s="211">
        <v>1000000</v>
      </c>
      <c r="G863" s="102" t="s">
        <v>3632</v>
      </c>
      <c r="H863" s="102">
        <v>145875375</v>
      </c>
      <c r="I863" s="102" t="s">
        <v>1922</v>
      </c>
      <c r="J863" s="290"/>
    </row>
    <row r="864" spans="1:10" s="1" customFormat="1" ht="45" customHeight="1">
      <c r="A864" s="100">
        <f t="shared" si="29"/>
        <v>818</v>
      </c>
      <c r="B864" s="102" t="s">
        <v>3636</v>
      </c>
      <c r="C864" s="102"/>
      <c r="D864" s="102" t="s">
        <v>3628</v>
      </c>
      <c r="E864" s="216"/>
      <c r="F864" s="211">
        <v>1000000</v>
      </c>
      <c r="G864" s="102" t="s">
        <v>3637</v>
      </c>
      <c r="H864" s="102">
        <v>145899835</v>
      </c>
      <c r="I864" s="102" t="s">
        <v>1922</v>
      </c>
      <c r="J864" s="290"/>
    </row>
    <row r="865" spans="1:10" s="1" customFormat="1" ht="45" customHeight="1">
      <c r="A865" s="100">
        <f t="shared" si="29"/>
        <v>819</v>
      </c>
      <c r="B865" s="102" t="s">
        <v>3638</v>
      </c>
      <c r="C865" s="102"/>
      <c r="D865" s="102" t="s">
        <v>3628</v>
      </c>
      <c r="E865" s="216"/>
      <c r="F865" s="211">
        <v>1000000</v>
      </c>
      <c r="G865" s="102" t="s">
        <v>3637</v>
      </c>
      <c r="H865" s="102">
        <v>145899049</v>
      </c>
      <c r="I865" s="102" t="s">
        <v>1922</v>
      </c>
      <c r="J865" s="290"/>
    </row>
    <row r="866" spans="1:10" s="1" customFormat="1" ht="45" customHeight="1">
      <c r="A866" s="100">
        <f t="shared" si="29"/>
        <v>820</v>
      </c>
      <c r="B866" s="102" t="s">
        <v>3641</v>
      </c>
      <c r="C866" s="102"/>
      <c r="D866" s="102" t="s">
        <v>3642</v>
      </c>
      <c r="E866" s="216">
        <v>20.25</v>
      </c>
      <c r="F866" s="211">
        <v>1000000</v>
      </c>
      <c r="G866" s="102" t="s">
        <v>3668</v>
      </c>
      <c r="H866" s="102">
        <v>101294800</v>
      </c>
      <c r="I866" s="102">
        <v>126398799</v>
      </c>
      <c r="J866" s="290"/>
    </row>
    <row r="867" spans="1:10" s="1" customFormat="1" ht="45" customHeight="1">
      <c r="A867" s="100">
        <f t="shared" si="29"/>
        <v>821</v>
      </c>
      <c r="B867" s="102" t="s">
        <v>2011</v>
      </c>
      <c r="C867" s="102">
        <v>22000411</v>
      </c>
      <c r="D867" s="102" t="s">
        <v>2158</v>
      </c>
      <c r="E867" s="216">
        <v>16.25</v>
      </c>
      <c r="F867" s="211">
        <v>1000000</v>
      </c>
      <c r="G867" s="102" t="s">
        <v>3667</v>
      </c>
      <c r="H867" s="102">
        <v>145912266</v>
      </c>
      <c r="I867" s="102">
        <v>1239179841</v>
      </c>
      <c r="J867" s="290"/>
    </row>
    <row r="868" spans="1:10" s="1" customFormat="1" ht="45" customHeight="1">
      <c r="A868" s="100">
        <f t="shared" si="29"/>
        <v>822</v>
      </c>
      <c r="B868" s="102" t="s">
        <v>1163</v>
      </c>
      <c r="C868" s="102">
        <v>1008252</v>
      </c>
      <c r="D868" s="102" t="s">
        <v>2040</v>
      </c>
      <c r="E868" s="216">
        <v>17.5</v>
      </c>
      <c r="F868" s="211">
        <v>1000000</v>
      </c>
      <c r="G868" s="102" t="s">
        <v>3669</v>
      </c>
      <c r="H868" s="102">
        <v>145912264</v>
      </c>
      <c r="I868" s="102">
        <v>912493732</v>
      </c>
      <c r="J868" s="290"/>
    </row>
    <row r="869" spans="1:10" s="1" customFormat="1" ht="45" customHeight="1">
      <c r="A869" s="100">
        <f t="shared" si="29"/>
        <v>823</v>
      </c>
      <c r="B869" s="102" t="s">
        <v>310</v>
      </c>
      <c r="C869" s="102">
        <v>22000098</v>
      </c>
      <c r="D869" s="102" t="s">
        <v>146</v>
      </c>
      <c r="E869" s="216">
        <v>20</v>
      </c>
      <c r="F869" s="211">
        <v>1000000</v>
      </c>
      <c r="G869" s="102" t="s">
        <v>3643</v>
      </c>
      <c r="H869" s="102">
        <v>145876247</v>
      </c>
      <c r="I869" s="102">
        <v>972497930</v>
      </c>
      <c r="J869" s="290"/>
    </row>
    <row r="870" spans="1:10" s="1" customFormat="1" ht="45" customHeight="1">
      <c r="A870" s="100">
        <f t="shared" si="29"/>
        <v>824</v>
      </c>
      <c r="B870" s="102" t="s">
        <v>3644</v>
      </c>
      <c r="C870" s="102">
        <v>22011461</v>
      </c>
      <c r="D870" s="102" t="s">
        <v>3645</v>
      </c>
      <c r="E870" s="216">
        <v>20</v>
      </c>
      <c r="F870" s="211">
        <v>1000000</v>
      </c>
      <c r="G870" s="102" t="s">
        <v>3608</v>
      </c>
      <c r="H870" s="102">
        <v>33098000508</v>
      </c>
      <c r="I870" s="102">
        <v>2213835845</v>
      </c>
      <c r="J870" s="290"/>
    </row>
    <row r="871" spans="1:10" s="1" customFormat="1" ht="45" customHeight="1">
      <c r="A871" s="100">
        <f t="shared" si="29"/>
        <v>825</v>
      </c>
      <c r="B871" s="102" t="s">
        <v>427</v>
      </c>
      <c r="C871" s="102">
        <v>22001285</v>
      </c>
      <c r="D871" s="102" t="s">
        <v>3646</v>
      </c>
      <c r="E871" s="216">
        <v>15.05</v>
      </c>
      <c r="F871" s="211">
        <v>1000000</v>
      </c>
      <c r="G871" s="102" t="s">
        <v>3647</v>
      </c>
      <c r="H871" s="102">
        <v>145893576</v>
      </c>
      <c r="I871" s="102">
        <v>1675182066</v>
      </c>
      <c r="J871" s="290"/>
    </row>
    <row r="872" spans="1:10" s="1" customFormat="1" ht="45" customHeight="1">
      <c r="A872" s="100">
        <f t="shared" si="29"/>
        <v>826</v>
      </c>
      <c r="B872" s="102" t="s">
        <v>3648</v>
      </c>
      <c r="C872" s="102">
        <v>22003328</v>
      </c>
      <c r="D872" s="102" t="s">
        <v>3615</v>
      </c>
      <c r="E872" s="216">
        <v>16</v>
      </c>
      <c r="F872" s="211">
        <v>1000000</v>
      </c>
      <c r="G872" s="102" t="s">
        <v>3596</v>
      </c>
      <c r="H872" s="102">
        <v>145869657</v>
      </c>
      <c r="I872" s="102">
        <v>986980655</v>
      </c>
      <c r="J872" s="290"/>
    </row>
    <row r="873" spans="1:10" s="1" customFormat="1" ht="45" customHeight="1">
      <c r="A873" s="100">
        <f t="shared" si="29"/>
        <v>827</v>
      </c>
      <c r="B873" s="102" t="s">
        <v>2015</v>
      </c>
      <c r="C873" s="102">
        <v>41002769</v>
      </c>
      <c r="D873" s="102" t="s">
        <v>1563</v>
      </c>
      <c r="E873" s="216">
        <v>19.5</v>
      </c>
      <c r="F873" s="211">
        <v>1000000</v>
      </c>
      <c r="G873" s="102" t="s">
        <v>3649</v>
      </c>
      <c r="H873" s="102">
        <v>1458</v>
      </c>
      <c r="I873" s="102">
        <v>985033440</v>
      </c>
      <c r="J873" s="290"/>
    </row>
    <row r="874" spans="1:10" ht="45" customHeight="1">
      <c r="A874" s="100">
        <f t="shared" si="29"/>
        <v>828</v>
      </c>
      <c r="B874" s="102" t="s">
        <v>3650</v>
      </c>
      <c r="C874" s="102"/>
      <c r="D874" s="102" t="s">
        <v>3651</v>
      </c>
      <c r="E874" s="216">
        <v>20.75</v>
      </c>
      <c r="F874" s="211">
        <v>1000000</v>
      </c>
      <c r="G874" s="102" t="s">
        <v>3670</v>
      </c>
      <c r="H874" s="102">
        <v>145895392</v>
      </c>
      <c r="I874" s="102">
        <v>1629030294</v>
      </c>
      <c r="J874" s="302"/>
    </row>
    <row r="875" spans="1:10" ht="45" customHeight="1">
      <c r="A875" s="100">
        <f t="shared" si="29"/>
        <v>829</v>
      </c>
      <c r="B875" s="102" t="s">
        <v>3652</v>
      </c>
      <c r="C875" s="102">
        <v>22009546</v>
      </c>
      <c r="D875" s="102" t="s">
        <v>3628</v>
      </c>
      <c r="E875" s="216"/>
      <c r="F875" s="211">
        <v>1000000</v>
      </c>
      <c r="G875" s="102" t="s">
        <v>3601</v>
      </c>
      <c r="H875" s="102">
        <v>145875438</v>
      </c>
      <c r="I875" s="102">
        <v>94467614</v>
      </c>
      <c r="J875" s="302"/>
    </row>
    <row r="876" spans="1:10" ht="45" customHeight="1">
      <c r="A876" s="100">
        <f t="shared" si="29"/>
        <v>830</v>
      </c>
      <c r="B876" s="102" t="s">
        <v>627</v>
      </c>
      <c r="C876" s="102">
        <v>22010315</v>
      </c>
      <c r="D876" s="102" t="s">
        <v>3639</v>
      </c>
      <c r="E876" s="216">
        <v>18</v>
      </c>
      <c r="F876" s="211">
        <v>1000000</v>
      </c>
      <c r="G876" s="102" t="s">
        <v>3653</v>
      </c>
      <c r="H876" s="102">
        <v>145875375</v>
      </c>
      <c r="I876" s="102">
        <v>1668865892</v>
      </c>
      <c r="J876" s="302"/>
    </row>
    <row r="877" spans="1:10" ht="45" customHeight="1">
      <c r="A877" s="100">
        <f t="shared" si="29"/>
        <v>831</v>
      </c>
      <c r="B877" s="102" t="s">
        <v>3654</v>
      </c>
      <c r="C877" s="102"/>
      <c r="D877" s="102" t="s">
        <v>3651</v>
      </c>
      <c r="E877" s="216">
        <v>17</v>
      </c>
      <c r="F877" s="211">
        <v>1000000</v>
      </c>
      <c r="G877" s="102" t="s">
        <v>3655</v>
      </c>
      <c r="H877" s="102">
        <v>145871547</v>
      </c>
      <c r="I877" s="102">
        <v>971399141</v>
      </c>
      <c r="J877" s="302"/>
    </row>
    <row r="878" spans="1:10" ht="45" customHeight="1">
      <c r="A878" s="100">
        <f t="shared" si="29"/>
        <v>832</v>
      </c>
      <c r="B878" s="102" t="s">
        <v>3656</v>
      </c>
      <c r="C878" s="102">
        <v>22011068</v>
      </c>
      <c r="D878" s="102" t="s">
        <v>3628</v>
      </c>
      <c r="E878" s="216"/>
      <c r="F878" s="211">
        <v>1000000</v>
      </c>
      <c r="G878" s="102" t="s">
        <v>3657</v>
      </c>
      <c r="H878" s="102">
        <v>145884336</v>
      </c>
      <c r="I878" s="102">
        <v>1636166405</v>
      </c>
      <c r="J878" s="302"/>
    </row>
    <row r="879" spans="1:10" ht="45" customHeight="1">
      <c r="A879" s="100">
        <f t="shared" si="29"/>
        <v>833</v>
      </c>
      <c r="B879" s="102" t="s">
        <v>686</v>
      </c>
      <c r="C879" s="102"/>
      <c r="D879" s="102" t="s">
        <v>3628</v>
      </c>
      <c r="E879" s="216"/>
      <c r="F879" s="211">
        <v>1000000</v>
      </c>
      <c r="G879" s="102" t="s">
        <v>3629</v>
      </c>
      <c r="H879" s="102">
        <v>145884267</v>
      </c>
      <c r="I879" s="102">
        <v>16352986</v>
      </c>
      <c r="J879" s="302"/>
    </row>
    <row r="880" spans="1:10" ht="45" customHeight="1">
      <c r="A880" s="100">
        <f t="shared" si="29"/>
        <v>834</v>
      </c>
      <c r="B880" s="102" t="s">
        <v>3658</v>
      </c>
      <c r="C880" s="102"/>
      <c r="D880" s="102" t="s">
        <v>3628</v>
      </c>
      <c r="E880" s="216"/>
      <c r="F880" s="211">
        <v>1000000</v>
      </c>
      <c r="G880" s="102" t="s">
        <v>3657</v>
      </c>
      <c r="H880" s="102">
        <v>145884284</v>
      </c>
      <c r="I880" s="102">
        <v>1644006228</v>
      </c>
      <c r="J880" s="302"/>
    </row>
    <row r="881" spans="1:10" ht="45" customHeight="1">
      <c r="A881" s="100">
        <f t="shared" si="29"/>
        <v>835</v>
      </c>
      <c r="B881" s="102" t="s">
        <v>905</v>
      </c>
      <c r="C881" s="102">
        <v>22001572</v>
      </c>
      <c r="D881" s="102" t="s">
        <v>3646</v>
      </c>
      <c r="E881" s="216">
        <v>18.65</v>
      </c>
      <c r="F881" s="211">
        <v>1000000</v>
      </c>
      <c r="G881" s="102" t="s">
        <v>3659</v>
      </c>
      <c r="H881" s="102">
        <v>145912336</v>
      </c>
      <c r="I881" s="102"/>
      <c r="J881" s="302"/>
    </row>
    <row r="882" spans="1:12" ht="45" customHeight="1">
      <c r="A882" s="100">
        <f t="shared" si="29"/>
        <v>836</v>
      </c>
      <c r="B882" s="102" t="s">
        <v>593</v>
      </c>
      <c r="C882" s="102">
        <v>22001654</v>
      </c>
      <c r="D882" s="102" t="s">
        <v>3660</v>
      </c>
      <c r="E882" s="216" t="s">
        <v>3661</v>
      </c>
      <c r="F882" s="211">
        <v>1000000</v>
      </c>
      <c r="G882" s="102" t="s">
        <v>3659</v>
      </c>
      <c r="H882" s="102">
        <v>145912313</v>
      </c>
      <c r="I882" s="102"/>
      <c r="J882" s="302"/>
      <c r="L882" s="2">
        <f>13+16+26</f>
        <v>55</v>
      </c>
    </row>
    <row r="883" spans="1:10" ht="45" customHeight="1">
      <c r="A883" s="100">
        <f t="shared" si="29"/>
        <v>837</v>
      </c>
      <c r="B883" s="102" t="s">
        <v>3662</v>
      </c>
      <c r="C883" s="102">
        <v>47005197</v>
      </c>
      <c r="D883" s="102" t="s">
        <v>3663</v>
      </c>
      <c r="E883" s="216">
        <v>18</v>
      </c>
      <c r="F883" s="211">
        <v>1000000</v>
      </c>
      <c r="G883" s="102" t="s">
        <v>3664</v>
      </c>
      <c r="H883" s="102">
        <v>261565641</v>
      </c>
      <c r="I883" s="102"/>
      <c r="J883" s="302"/>
    </row>
    <row r="884" spans="1:10" ht="45" customHeight="1">
      <c r="A884" s="100">
        <f t="shared" si="29"/>
        <v>838</v>
      </c>
      <c r="B884" s="102" t="s">
        <v>3665</v>
      </c>
      <c r="C884" s="102">
        <v>22005821</v>
      </c>
      <c r="D884" s="102" t="s">
        <v>215</v>
      </c>
      <c r="E884" s="216">
        <v>16</v>
      </c>
      <c r="F884" s="211">
        <v>1000000</v>
      </c>
      <c r="G884" s="102" t="s">
        <v>3635</v>
      </c>
      <c r="H884" s="102">
        <v>145889485</v>
      </c>
      <c r="I884" s="102">
        <v>868869912</v>
      </c>
      <c r="J884" s="302"/>
    </row>
    <row r="885" spans="1:10" ht="45" customHeight="1">
      <c r="A885" s="100">
        <f t="shared" si="29"/>
        <v>839</v>
      </c>
      <c r="B885" s="102" t="s">
        <v>3535</v>
      </c>
      <c r="C885" s="102">
        <v>22005042</v>
      </c>
      <c r="D885" s="102" t="s">
        <v>3628</v>
      </c>
      <c r="E885" s="216"/>
      <c r="F885" s="211">
        <v>1000000</v>
      </c>
      <c r="G885" s="102" t="s">
        <v>3666</v>
      </c>
      <c r="H885" s="102">
        <v>145870031</v>
      </c>
      <c r="I885" s="102"/>
      <c r="J885" s="302"/>
    </row>
    <row r="886" spans="1:10" ht="45" customHeight="1">
      <c r="A886" s="100">
        <f t="shared" si="29"/>
        <v>840</v>
      </c>
      <c r="B886" s="102" t="s">
        <v>1852</v>
      </c>
      <c r="C886" s="102">
        <v>22005109</v>
      </c>
      <c r="D886" s="102" t="s">
        <v>3628</v>
      </c>
      <c r="E886" s="216"/>
      <c r="F886" s="211">
        <v>1000000</v>
      </c>
      <c r="G886" s="102" t="s">
        <v>3637</v>
      </c>
      <c r="H886" s="102">
        <v>145896778</v>
      </c>
      <c r="I886" s="102"/>
      <c r="J886" s="302"/>
    </row>
    <row r="887" spans="1:10" s="95" customFormat="1" ht="45" customHeight="1">
      <c r="A887" s="140"/>
      <c r="B887" s="207" t="s">
        <v>5953</v>
      </c>
      <c r="C887" s="207"/>
      <c r="D887" s="207"/>
      <c r="E887" s="208"/>
      <c r="F887" s="371"/>
      <c r="G887" s="138"/>
      <c r="H887" s="207"/>
      <c r="I887" s="207"/>
      <c r="J887" s="302" t="s">
        <v>3284</v>
      </c>
    </row>
    <row r="888" spans="1:10" ht="45" customHeight="1">
      <c r="A888" s="175">
        <f>+A886+1</f>
        <v>841</v>
      </c>
      <c r="B888" s="175" t="s">
        <v>5954</v>
      </c>
      <c r="C888" s="176"/>
      <c r="D888" s="175" t="s">
        <v>5955</v>
      </c>
      <c r="E888" s="177">
        <v>23.5</v>
      </c>
      <c r="F888" s="178">
        <v>2000000</v>
      </c>
      <c r="G888" s="175" t="s">
        <v>5956</v>
      </c>
      <c r="H888" s="175">
        <v>122273994</v>
      </c>
      <c r="I888" s="176"/>
      <c r="J888" s="288"/>
    </row>
    <row r="889" spans="1:10" ht="45" customHeight="1">
      <c r="A889" s="175">
        <f>+A888+1</f>
        <v>842</v>
      </c>
      <c r="B889" s="175" t="s">
        <v>5957</v>
      </c>
      <c r="C889" s="176"/>
      <c r="D889" s="175" t="s">
        <v>4303</v>
      </c>
      <c r="E889" s="177">
        <v>21</v>
      </c>
      <c r="F889" s="178">
        <v>2000000</v>
      </c>
      <c r="G889" s="175" t="s">
        <v>5958</v>
      </c>
      <c r="H889" s="175"/>
      <c r="I889" s="176"/>
      <c r="J889" s="288"/>
    </row>
    <row r="890" spans="1:10" ht="45" customHeight="1">
      <c r="A890" s="175">
        <f>+A889+1</f>
        <v>843</v>
      </c>
      <c r="B890" s="175" t="s">
        <v>5963</v>
      </c>
      <c r="C890" s="318"/>
      <c r="D890" s="175" t="s">
        <v>5964</v>
      </c>
      <c r="E890" s="495" t="s">
        <v>305</v>
      </c>
      <c r="F890" s="178">
        <v>2000000</v>
      </c>
      <c r="G890" s="175" t="s">
        <v>5965</v>
      </c>
      <c r="H890" s="318">
        <v>225603648</v>
      </c>
      <c r="I890" s="318"/>
      <c r="J890" s="288"/>
    </row>
    <row r="891" spans="1:10" ht="45" customHeight="1">
      <c r="A891" s="175">
        <f>+A890+1</f>
        <v>844</v>
      </c>
      <c r="B891" s="175" t="s">
        <v>5959</v>
      </c>
      <c r="C891" s="176"/>
      <c r="D891" s="175" t="s">
        <v>4303</v>
      </c>
      <c r="E891" s="177">
        <v>19.9</v>
      </c>
      <c r="F891" s="178">
        <v>1000000</v>
      </c>
      <c r="G891" s="175" t="s">
        <v>5960</v>
      </c>
      <c r="H891" s="175"/>
      <c r="I891" s="176"/>
      <c r="J891" s="288"/>
    </row>
    <row r="892" spans="1:10" ht="45" customHeight="1">
      <c r="A892" s="175">
        <f>+A891+1</f>
        <v>845</v>
      </c>
      <c r="B892" s="175" t="s">
        <v>5961</v>
      </c>
      <c r="C892" s="318"/>
      <c r="D892" s="175" t="s">
        <v>4303</v>
      </c>
      <c r="E892" s="177">
        <v>17.8</v>
      </c>
      <c r="F892" s="178">
        <v>1000000</v>
      </c>
      <c r="G892" s="175" t="s">
        <v>5962</v>
      </c>
      <c r="H892" s="318"/>
      <c r="I892" s="318"/>
      <c r="J892" s="288"/>
    </row>
    <row r="893" spans="1:10" s="95" customFormat="1" ht="45" customHeight="1">
      <c r="A893" s="140"/>
      <c r="B893" s="207" t="s">
        <v>3780</v>
      </c>
      <c r="C893" s="207"/>
      <c r="D893" s="207"/>
      <c r="E893" s="208"/>
      <c r="F893" s="207"/>
      <c r="G893" s="138"/>
      <c r="H893" s="207"/>
      <c r="I893" s="207"/>
      <c r="J893" s="302" t="s">
        <v>5982</v>
      </c>
    </row>
    <row r="894" spans="1:10" ht="45" customHeight="1">
      <c r="A894" s="115">
        <f>+A892+1</f>
        <v>846</v>
      </c>
      <c r="B894" s="106" t="s">
        <v>3690</v>
      </c>
      <c r="C894" s="372">
        <v>10005529</v>
      </c>
      <c r="D894" s="106" t="s">
        <v>3691</v>
      </c>
      <c r="E894" s="106" t="s">
        <v>3692</v>
      </c>
      <c r="F894" s="373">
        <v>10000000</v>
      </c>
      <c r="G894" s="106" t="s">
        <v>3693</v>
      </c>
      <c r="H894" s="374">
        <v>82358503</v>
      </c>
      <c r="I894" s="374">
        <v>1642471664</v>
      </c>
      <c r="J894" s="319"/>
    </row>
    <row r="895" spans="1:10" ht="45" customHeight="1">
      <c r="A895" s="115">
        <f>+A894+1</f>
        <v>847</v>
      </c>
      <c r="B895" s="106" t="s">
        <v>212</v>
      </c>
      <c r="C895" s="372">
        <v>10000720</v>
      </c>
      <c r="D895" s="106" t="s">
        <v>3694</v>
      </c>
      <c r="E895" s="106" t="s">
        <v>3695</v>
      </c>
      <c r="F895" s="373">
        <v>10000000</v>
      </c>
      <c r="G895" s="106" t="s">
        <v>3696</v>
      </c>
      <c r="H895" s="374">
        <v>82355547</v>
      </c>
      <c r="I895" s="374">
        <v>913312076</v>
      </c>
      <c r="J895" s="319"/>
    </row>
    <row r="896" spans="1:10" ht="45" customHeight="1">
      <c r="A896" s="115">
        <f aca="true" t="shared" si="30" ref="A896:A929">+A895+1</f>
        <v>848</v>
      </c>
      <c r="B896" s="106" t="s">
        <v>94</v>
      </c>
      <c r="C896" s="372">
        <v>10005769</v>
      </c>
      <c r="D896" s="106" t="s">
        <v>3697</v>
      </c>
      <c r="E896" s="106" t="s">
        <v>3698</v>
      </c>
      <c r="F896" s="373">
        <v>3000000</v>
      </c>
      <c r="G896" s="106" t="s">
        <v>3693</v>
      </c>
      <c r="H896" s="374">
        <v>82358176</v>
      </c>
      <c r="I896" s="374">
        <v>1643028527</v>
      </c>
      <c r="J896" s="319"/>
    </row>
    <row r="897" spans="1:10" ht="45" customHeight="1">
      <c r="A897" s="115">
        <f t="shared" si="30"/>
        <v>849</v>
      </c>
      <c r="B897" s="106" t="s">
        <v>3699</v>
      </c>
      <c r="C897" s="372">
        <v>10005797</v>
      </c>
      <c r="D897" s="106" t="s">
        <v>3700</v>
      </c>
      <c r="E897" s="106" t="s">
        <v>3701</v>
      </c>
      <c r="F897" s="373">
        <v>3000000</v>
      </c>
      <c r="G897" s="106" t="s">
        <v>3693</v>
      </c>
      <c r="H897" s="374">
        <v>82358419</v>
      </c>
      <c r="I897" s="374">
        <v>974693503</v>
      </c>
      <c r="J897" s="319"/>
    </row>
    <row r="898" spans="1:10" ht="45" customHeight="1">
      <c r="A898" s="115">
        <f t="shared" si="30"/>
        <v>850</v>
      </c>
      <c r="B898" s="106" t="s">
        <v>3702</v>
      </c>
      <c r="C898" s="372">
        <v>10000489</v>
      </c>
      <c r="D898" s="106" t="s">
        <v>476</v>
      </c>
      <c r="E898" s="106" t="s">
        <v>3701</v>
      </c>
      <c r="F898" s="373">
        <v>3000000</v>
      </c>
      <c r="G898" s="106" t="s">
        <v>3703</v>
      </c>
      <c r="H898" s="374">
        <v>82355834</v>
      </c>
      <c r="I898" s="374">
        <v>913058094</v>
      </c>
      <c r="J898" s="319"/>
    </row>
    <row r="899" spans="1:10" ht="45" customHeight="1">
      <c r="A899" s="115">
        <f t="shared" si="30"/>
        <v>851</v>
      </c>
      <c r="B899" s="106" t="s">
        <v>472</v>
      </c>
      <c r="C899" s="372">
        <v>12000325</v>
      </c>
      <c r="D899" s="106" t="s">
        <v>3704</v>
      </c>
      <c r="E899" s="106" t="s">
        <v>3701</v>
      </c>
      <c r="F899" s="373">
        <v>3000000</v>
      </c>
      <c r="G899" s="106" t="s">
        <v>3705</v>
      </c>
      <c r="H899" s="374">
        <v>852338292</v>
      </c>
      <c r="I899" s="374">
        <v>1648410045</v>
      </c>
      <c r="J899" s="319"/>
    </row>
    <row r="900" spans="1:10" ht="45" customHeight="1">
      <c r="A900" s="115">
        <f t="shared" si="30"/>
        <v>852</v>
      </c>
      <c r="B900" s="106" t="s">
        <v>3706</v>
      </c>
      <c r="C900" s="372">
        <v>100008529</v>
      </c>
      <c r="D900" s="106" t="s">
        <v>3707</v>
      </c>
      <c r="E900" s="106" t="s">
        <v>1743</v>
      </c>
      <c r="F900" s="373">
        <v>3000000</v>
      </c>
      <c r="G900" s="106" t="s">
        <v>3708</v>
      </c>
      <c r="H900" s="374">
        <v>8230367</v>
      </c>
      <c r="I900" s="374">
        <v>983973886</v>
      </c>
      <c r="J900" s="319"/>
    </row>
    <row r="901" spans="1:10" ht="45" customHeight="1">
      <c r="A901" s="115">
        <f t="shared" si="30"/>
        <v>853</v>
      </c>
      <c r="B901" s="106" t="s">
        <v>3709</v>
      </c>
      <c r="C901" s="372">
        <v>10005631</v>
      </c>
      <c r="D901" s="106" t="s">
        <v>3704</v>
      </c>
      <c r="E901" s="106" t="s">
        <v>3710</v>
      </c>
      <c r="F901" s="373">
        <v>3000000</v>
      </c>
      <c r="G901" s="106" t="s">
        <v>3711</v>
      </c>
      <c r="H901" s="374">
        <v>82338934</v>
      </c>
      <c r="I901" s="374">
        <v>1685150637</v>
      </c>
      <c r="J901" s="319"/>
    </row>
    <row r="902" spans="1:10" ht="45" customHeight="1">
      <c r="A902" s="115">
        <f t="shared" si="30"/>
        <v>854</v>
      </c>
      <c r="B902" s="106" t="s">
        <v>3712</v>
      </c>
      <c r="C902" s="372">
        <v>10005734</v>
      </c>
      <c r="D902" s="106" t="s">
        <v>3713</v>
      </c>
      <c r="E902" s="106" t="s">
        <v>3710</v>
      </c>
      <c r="F902" s="373">
        <v>3000000</v>
      </c>
      <c r="G902" s="106" t="s">
        <v>3714</v>
      </c>
      <c r="H902" s="374">
        <v>82317899</v>
      </c>
      <c r="I902" s="374">
        <v>946098891</v>
      </c>
      <c r="J902" s="319"/>
    </row>
    <row r="903" spans="1:10" ht="45" customHeight="1">
      <c r="A903" s="115">
        <f t="shared" si="30"/>
        <v>855</v>
      </c>
      <c r="B903" s="106" t="s">
        <v>3715</v>
      </c>
      <c r="C903" s="372">
        <v>10000417</v>
      </c>
      <c r="D903" s="106" t="s">
        <v>446</v>
      </c>
      <c r="E903" s="106" t="s">
        <v>3552</v>
      </c>
      <c r="F903" s="373">
        <v>3000000</v>
      </c>
      <c r="G903" s="106" t="s">
        <v>3716</v>
      </c>
      <c r="H903" s="374">
        <v>82326758</v>
      </c>
      <c r="I903" s="374">
        <v>941327138</v>
      </c>
      <c r="J903" s="319"/>
    </row>
    <row r="904" spans="1:10" ht="45" customHeight="1">
      <c r="A904" s="115">
        <f t="shared" si="30"/>
        <v>856</v>
      </c>
      <c r="B904" s="106" t="s">
        <v>3717</v>
      </c>
      <c r="C904" s="372">
        <v>100001080</v>
      </c>
      <c r="D904" s="106" t="s">
        <v>3694</v>
      </c>
      <c r="E904" s="106" t="s">
        <v>3552</v>
      </c>
      <c r="F904" s="373">
        <v>3000000</v>
      </c>
      <c r="G904" s="106" t="s">
        <v>3718</v>
      </c>
      <c r="H904" s="374">
        <v>82355206</v>
      </c>
      <c r="I904" s="374">
        <v>90320630</v>
      </c>
      <c r="J904" s="319"/>
    </row>
    <row r="905" spans="1:10" ht="45" customHeight="1">
      <c r="A905" s="115">
        <f t="shared" si="30"/>
        <v>857</v>
      </c>
      <c r="B905" s="106" t="s">
        <v>1992</v>
      </c>
      <c r="C905" s="372">
        <v>10005774</v>
      </c>
      <c r="D905" s="106" t="s">
        <v>3719</v>
      </c>
      <c r="E905" s="106" t="s">
        <v>3720</v>
      </c>
      <c r="F905" s="373">
        <v>3000000</v>
      </c>
      <c r="G905" s="106" t="s">
        <v>3721</v>
      </c>
      <c r="H905" s="374">
        <v>82358175</v>
      </c>
      <c r="I905" s="374"/>
      <c r="J905" s="319"/>
    </row>
    <row r="906" spans="1:10" ht="45" customHeight="1">
      <c r="A906" s="115">
        <f t="shared" si="30"/>
        <v>858</v>
      </c>
      <c r="B906" s="106" t="s">
        <v>2624</v>
      </c>
      <c r="C906" s="372">
        <v>10002023</v>
      </c>
      <c r="D906" s="106" t="s">
        <v>3722</v>
      </c>
      <c r="E906" s="106" t="s">
        <v>3723</v>
      </c>
      <c r="F906" s="373">
        <v>3000000</v>
      </c>
      <c r="G906" s="106" t="s">
        <v>3724</v>
      </c>
      <c r="H906" s="374">
        <v>82326089</v>
      </c>
      <c r="I906" s="374"/>
      <c r="J906" s="319"/>
    </row>
    <row r="907" spans="1:10" ht="45" customHeight="1">
      <c r="A907" s="115">
        <f t="shared" si="30"/>
        <v>859</v>
      </c>
      <c r="B907" s="106" t="s">
        <v>358</v>
      </c>
      <c r="C907" s="372">
        <v>10005694</v>
      </c>
      <c r="D907" s="106" t="s">
        <v>260</v>
      </c>
      <c r="E907" s="106" t="s">
        <v>3725</v>
      </c>
      <c r="F907" s="373">
        <v>3000000</v>
      </c>
      <c r="G907" s="106" t="s">
        <v>3726</v>
      </c>
      <c r="H907" s="374">
        <v>82317895</v>
      </c>
      <c r="I907" s="374">
        <v>1699269406</v>
      </c>
      <c r="J907" s="319"/>
    </row>
    <row r="908" spans="1:10" ht="45" customHeight="1">
      <c r="A908" s="115">
        <f t="shared" si="30"/>
        <v>860</v>
      </c>
      <c r="B908" s="106" t="s">
        <v>3727</v>
      </c>
      <c r="C908" s="372"/>
      <c r="D908" s="106" t="s">
        <v>260</v>
      </c>
      <c r="E908" s="106" t="s">
        <v>544</v>
      </c>
      <c r="F908" s="373">
        <v>3000000</v>
      </c>
      <c r="G908" s="106" t="s">
        <v>3728</v>
      </c>
      <c r="H908" s="374">
        <v>82309685</v>
      </c>
      <c r="I908" s="374">
        <v>912813875</v>
      </c>
      <c r="J908" s="319"/>
    </row>
    <row r="909" spans="1:10" ht="45" customHeight="1">
      <c r="A909" s="115">
        <f t="shared" si="30"/>
        <v>861</v>
      </c>
      <c r="B909" s="106" t="s">
        <v>3190</v>
      </c>
      <c r="C909" s="372"/>
      <c r="D909" s="106" t="s">
        <v>3729</v>
      </c>
      <c r="E909" s="106" t="s">
        <v>3730</v>
      </c>
      <c r="F909" s="373">
        <v>2000000</v>
      </c>
      <c r="G909" s="106" t="s">
        <v>3711</v>
      </c>
      <c r="H909" s="374">
        <v>82291874</v>
      </c>
      <c r="I909" s="374">
        <v>1685149711</v>
      </c>
      <c r="J909" s="289"/>
    </row>
    <row r="910" spans="1:10" ht="45" customHeight="1">
      <c r="A910" s="115">
        <f t="shared" si="30"/>
        <v>862</v>
      </c>
      <c r="B910" s="106" t="s">
        <v>3731</v>
      </c>
      <c r="C910" s="372"/>
      <c r="D910" s="106" t="s">
        <v>3732</v>
      </c>
      <c r="E910" s="106" t="s">
        <v>3730</v>
      </c>
      <c r="F910" s="373">
        <v>2000000</v>
      </c>
      <c r="G910" s="106" t="s">
        <v>3711</v>
      </c>
      <c r="H910" s="374">
        <v>82317985</v>
      </c>
      <c r="I910" s="374">
        <v>974141702</v>
      </c>
      <c r="J910" s="289"/>
    </row>
    <row r="911" spans="1:10" ht="45" customHeight="1">
      <c r="A911" s="115">
        <f t="shared" si="30"/>
        <v>863</v>
      </c>
      <c r="B911" s="106" t="s">
        <v>3733</v>
      </c>
      <c r="C911" s="372"/>
      <c r="D911" s="106" t="s">
        <v>260</v>
      </c>
      <c r="E911" s="106" t="s">
        <v>3730</v>
      </c>
      <c r="F911" s="373">
        <v>2000000</v>
      </c>
      <c r="G911" s="106" t="s">
        <v>3711</v>
      </c>
      <c r="H911" s="374">
        <v>82317520</v>
      </c>
      <c r="I911" s="374">
        <v>974312333</v>
      </c>
      <c r="J911" s="289"/>
    </row>
    <row r="912" spans="1:10" ht="45" customHeight="1">
      <c r="A912" s="115">
        <f t="shared" si="30"/>
        <v>864</v>
      </c>
      <c r="B912" s="106" t="s">
        <v>3709</v>
      </c>
      <c r="C912" s="372">
        <v>10005632</v>
      </c>
      <c r="D912" s="106" t="s">
        <v>3734</v>
      </c>
      <c r="E912" s="106" t="s">
        <v>3730</v>
      </c>
      <c r="F912" s="373">
        <v>2000000</v>
      </c>
      <c r="G912" s="106" t="s">
        <v>3726</v>
      </c>
      <c r="H912" s="374">
        <v>82317885</v>
      </c>
      <c r="I912" s="374">
        <v>1686864904</v>
      </c>
      <c r="J912" s="289"/>
    </row>
    <row r="913" spans="1:10" ht="45" customHeight="1">
      <c r="A913" s="115">
        <f t="shared" si="30"/>
        <v>865</v>
      </c>
      <c r="B913" s="106" t="s">
        <v>3735</v>
      </c>
      <c r="C913" s="372"/>
      <c r="D913" s="106" t="s">
        <v>3736</v>
      </c>
      <c r="E913" s="106" t="s">
        <v>3730</v>
      </c>
      <c r="F913" s="373">
        <v>2000000</v>
      </c>
      <c r="G913" s="106" t="s">
        <v>3737</v>
      </c>
      <c r="H913" s="374">
        <v>82276922</v>
      </c>
      <c r="I913" s="374">
        <v>1664216988</v>
      </c>
      <c r="J913" s="289"/>
    </row>
    <row r="914" spans="1:10" ht="45" customHeight="1">
      <c r="A914" s="115">
        <f t="shared" si="30"/>
        <v>866</v>
      </c>
      <c r="B914" s="106" t="s">
        <v>312</v>
      </c>
      <c r="C914" s="372"/>
      <c r="D914" s="106" t="s">
        <v>3738</v>
      </c>
      <c r="E914" s="106" t="s">
        <v>3730</v>
      </c>
      <c r="F914" s="373">
        <v>2000000</v>
      </c>
      <c r="G914" s="106" t="s">
        <v>3716</v>
      </c>
      <c r="H914" s="374">
        <v>82316432</v>
      </c>
      <c r="I914" s="374">
        <v>941327138</v>
      </c>
      <c r="J914" s="289"/>
    </row>
    <row r="915" spans="1:10" ht="45" customHeight="1">
      <c r="A915" s="115">
        <f t="shared" si="30"/>
        <v>867</v>
      </c>
      <c r="B915" s="106" t="s">
        <v>3739</v>
      </c>
      <c r="C915" s="372"/>
      <c r="D915" s="106" t="s">
        <v>3740</v>
      </c>
      <c r="E915" s="106" t="s">
        <v>3730</v>
      </c>
      <c r="F915" s="373">
        <v>2000000</v>
      </c>
      <c r="G915" s="106" t="s">
        <v>3741</v>
      </c>
      <c r="H915" s="374">
        <v>82331234</v>
      </c>
      <c r="I915" s="374">
        <v>912223484</v>
      </c>
      <c r="J915" s="289"/>
    </row>
    <row r="916" spans="1:10" ht="45" customHeight="1">
      <c r="A916" s="115">
        <f t="shared" si="30"/>
        <v>868</v>
      </c>
      <c r="B916" s="106" t="s">
        <v>3742</v>
      </c>
      <c r="C916" s="372"/>
      <c r="D916" s="106" t="s">
        <v>3743</v>
      </c>
      <c r="E916" s="106" t="s">
        <v>3744</v>
      </c>
      <c r="F916" s="373">
        <v>2000000</v>
      </c>
      <c r="G916" s="106" t="s">
        <v>3745</v>
      </c>
      <c r="H916" s="374">
        <v>88341036</v>
      </c>
      <c r="I916" s="374">
        <v>869046360</v>
      </c>
      <c r="J916" s="319"/>
    </row>
    <row r="917" spans="1:10" ht="45" customHeight="1">
      <c r="A917" s="115">
        <f t="shared" si="30"/>
        <v>869</v>
      </c>
      <c r="B917" s="106" t="s">
        <v>3382</v>
      </c>
      <c r="C917" s="372">
        <v>10005695</v>
      </c>
      <c r="D917" s="106" t="s">
        <v>3746</v>
      </c>
      <c r="E917" s="106" t="s">
        <v>3747</v>
      </c>
      <c r="F917" s="373">
        <v>2000000</v>
      </c>
      <c r="G917" s="106" t="s">
        <v>3748</v>
      </c>
      <c r="H917" s="374">
        <v>82358506</v>
      </c>
      <c r="I917" s="374">
        <v>1675057986</v>
      </c>
      <c r="J917" s="319"/>
    </row>
    <row r="918" spans="1:10" ht="45" customHeight="1">
      <c r="A918" s="115">
        <f t="shared" si="30"/>
        <v>870</v>
      </c>
      <c r="B918" s="106" t="s">
        <v>3749</v>
      </c>
      <c r="C918" s="372">
        <v>10000069</v>
      </c>
      <c r="D918" s="106" t="s">
        <v>3750</v>
      </c>
      <c r="E918" s="106" t="s">
        <v>2316</v>
      </c>
      <c r="F918" s="373">
        <v>2000000</v>
      </c>
      <c r="G918" s="106" t="s">
        <v>3703</v>
      </c>
      <c r="H918" s="374">
        <v>82316673</v>
      </c>
      <c r="I918" s="374">
        <v>912780665</v>
      </c>
      <c r="J918" s="319"/>
    </row>
    <row r="919" spans="1:10" ht="45" customHeight="1">
      <c r="A919" s="115">
        <f t="shared" si="30"/>
        <v>871</v>
      </c>
      <c r="B919" s="106" t="s">
        <v>3751</v>
      </c>
      <c r="C919" s="372">
        <v>10005739</v>
      </c>
      <c r="D919" s="106" t="s">
        <v>173</v>
      </c>
      <c r="E919" s="106" t="s">
        <v>3752</v>
      </c>
      <c r="F919" s="373">
        <v>2000000</v>
      </c>
      <c r="G919" s="106" t="s">
        <v>3753</v>
      </c>
      <c r="H919" s="374">
        <v>82327053</v>
      </c>
      <c r="I919" s="374">
        <v>1636111946</v>
      </c>
      <c r="J919" s="319"/>
    </row>
    <row r="920" spans="1:10" ht="45" customHeight="1">
      <c r="A920" s="115">
        <f t="shared" si="30"/>
        <v>872</v>
      </c>
      <c r="B920" s="106" t="s">
        <v>3754</v>
      </c>
      <c r="C920" s="372">
        <v>10005880</v>
      </c>
      <c r="D920" s="106" t="s">
        <v>3755</v>
      </c>
      <c r="E920" s="106" t="s">
        <v>3756</v>
      </c>
      <c r="F920" s="373">
        <v>2000000</v>
      </c>
      <c r="G920" s="106" t="s">
        <v>3757</v>
      </c>
      <c r="H920" s="374">
        <v>82317946</v>
      </c>
      <c r="I920" s="374">
        <v>1628915375</v>
      </c>
      <c r="J920" s="319"/>
    </row>
    <row r="921" spans="1:10" ht="45" customHeight="1">
      <c r="A921" s="115">
        <f t="shared" si="30"/>
        <v>873</v>
      </c>
      <c r="B921" s="106" t="s">
        <v>3641</v>
      </c>
      <c r="C921" s="372">
        <v>10005718</v>
      </c>
      <c r="D921" s="106" t="s">
        <v>3750</v>
      </c>
      <c r="E921" s="106" t="s">
        <v>1654</v>
      </c>
      <c r="F921" s="373">
        <v>2000000</v>
      </c>
      <c r="G921" s="106" t="s">
        <v>3714</v>
      </c>
      <c r="H921" s="374">
        <v>82317897</v>
      </c>
      <c r="I921" s="374">
        <v>1663615105</v>
      </c>
      <c r="J921" s="319"/>
    </row>
    <row r="922" spans="1:10" ht="45" customHeight="1">
      <c r="A922" s="115">
        <f t="shared" si="30"/>
        <v>874</v>
      </c>
      <c r="B922" s="106" t="s">
        <v>3758</v>
      </c>
      <c r="C922" s="372">
        <v>10005486</v>
      </c>
      <c r="D922" s="106" t="s">
        <v>3759</v>
      </c>
      <c r="E922" s="375" t="s">
        <v>3760</v>
      </c>
      <c r="F922" s="373">
        <v>2000000</v>
      </c>
      <c r="G922" s="106" t="s">
        <v>3714</v>
      </c>
      <c r="H922" s="374">
        <v>82317903</v>
      </c>
      <c r="I922" s="374">
        <v>972834022</v>
      </c>
      <c r="J922" s="319"/>
    </row>
    <row r="923" spans="1:10" ht="45" customHeight="1">
      <c r="A923" s="115">
        <f t="shared" si="30"/>
        <v>875</v>
      </c>
      <c r="B923" s="106" t="s">
        <v>3761</v>
      </c>
      <c r="C923" s="372"/>
      <c r="D923" s="106" t="s">
        <v>3762</v>
      </c>
      <c r="E923" s="106" t="s">
        <v>3763</v>
      </c>
      <c r="F923" s="373">
        <v>2000000</v>
      </c>
      <c r="G923" s="106" t="s">
        <v>3764</v>
      </c>
      <c r="H923" s="374">
        <v>82338853</v>
      </c>
      <c r="I923" s="374">
        <v>1682247998</v>
      </c>
      <c r="J923" s="319"/>
    </row>
    <row r="924" spans="1:10" ht="45" customHeight="1">
      <c r="A924" s="115">
        <f t="shared" si="30"/>
        <v>876</v>
      </c>
      <c r="B924" s="106" t="s">
        <v>3765</v>
      </c>
      <c r="C924" s="372">
        <v>10005472</v>
      </c>
      <c r="D924" s="106" t="s">
        <v>3766</v>
      </c>
      <c r="E924" s="106" t="s">
        <v>3760</v>
      </c>
      <c r="F924" s="373">
        <v>2000000</v>
      </c>
      <c r="G924" s="106" t="s">
        <v>3767</v>
      </c>
      <c r="H924" s="374">
        <v>82338182</v>
      </c>
      <c r="I924" s="374">
        <v>1633340550</v>
      </c>
      <c r="J924" s="319"/>
    </row>
    <row r="925" spans="1:10" ht="45" customHeight="1">
      <c r="A925" s="115">
        <f t="shared" si="30"/>
        <v>877</v>
      </c>
      <c r="B925" s="106" t="s">
        <v>3768</v>
      </c>
      <c r="C925" s="372">
        <v>10001157</v>
      </c>
      <c r="D925" s="106" t="s">
        <v>3719</v>
      </c>
      <c r="E925" s="106" t="s">
        <v>3769</v>
      </c>
      <c r="F925" s="373">
        <v>2000000</v>
      </c>
      <c r="G925" s="106" t="s">
        <v>3770</v>
      </c>
      <c r="H925" s="374">
        <v>82331013</v>
      </c>
      <c r="I925" s="374"/>
      <c r="J925" s="319"/>
    </row>
    <row r="926" spans="1:10" ht="45" customHeight="1">
      <c r="A926" s="115">
        <f t="shared" si="30"/>
        <v>878</v>
      </c>
      <c r="B926" s="106" t="s">
        <v>779</v>
      </c>
      <c r="C926" s="372">
        <v>10005773</v>
      </c>
      <c r="D926" s="106" t="s">
        <v>3771</v>
      </c>
      <c r="E926" s="106" t="s">
        <v>3772</v>
      </c>
      <c r="F926" s="373">
        <v>2000000</v>
      </c>
      <c r="G926" s="106" t="s">
        <v>3693</v>
      </c>
      <c r="H926" s="374">
        <v>82358523</v>
      </c>
      <c r="I926" s="374">
        <v>986125019</v>
      </c>
      <c r="J926" s="319"/>
    </row>
    <row r="927" spans="1:10" ht="45" customHeight="1">
      <c r="A927" s="115">
        <f t="shared" si="30"/>
        <v>879</v>
      </c>
      <c r="B927" s="106" t="s">
        <v>1084</v>
      </c>
      <c r="C927" s="372">
        <v>10005902</v>
      </c>
      <c r="D927" s="106" t="s">
        <v>3773</v>
      </c>
      <c r="E927" s="106" t="s">
        <v>3774</v>
      </c>
      <c r="F927" s="373">
        <v>2000000</v>
      </c>
      <c r="G927" s="106" t="s">
        <v>3693</v>
      </c>
      <c r="H927" s="374">
        <v>82350422</v>
      </c>
      <c r="I927" s="374">
        <v>1684822962</v>
      </c>
      <c r="J927" s="319"/>
    </row>
    <row r="928" spans="1:10" ht="45" customHeight="1">
      <c r="A928" s="115">
        <f t="shared" si="30"/>
        <v>880</v>
      </c>
      <c r="B928" s="106" t="s">
        <v>1082</v>
      </c>
      <c r="C928" s="372">
        <v>10005594</v>
      </c>
      <c r="D928" s="106" t="s">
        <v>218</v>
      </c>
      <c r="E928" s="106" t="s">
        <v>3775</v>
      </c>
      <c r="F928" s="373">
        <v>1000000</v>
      </c>
      <c r="G928" s="106" t="s">
        <v>3726</v>
      </c>
      <c r="H928" s="374">
        <v>82317887</v>
      </c>
      <c r="I928" s="374">
        <v>1644705126</v>
      </c>
      <c r="J928" s="319"/>
    </row>
    <row r="929" spans="1:10" ht="45" customHeight="1">
      <c r="A929" s="115">
        <f t="shared" si="30"/>
        <v>881</v>
      </c>
      <c r="B929" s="106" t="s">
        <v>3776</v>
      </c>
      <c r="C929" s="372">
        <v>10005959</v>
      </c>
      <c r="D929" s="106" t="s">
        <v>3777</v>
      </c>
      <c r="E929" s="106" t="s">
        <v>3778</v>
      </c>
      <c r="F929" s="373">
        <v>1000000</v>
      </c>
      <c r="G929" s="106" t="s">
        <v>3779</v>
      </c>
      <c r="H929" s="374">
        <v>92358238</v>
      </c>
      <c r="I929" s="374"/>
      <c r="J929" s="320"/>
    </row>
    <row r="930" spans="1:10" ht="45" customHeight="1">
      <c r="A930" s="348"/>
      <c r="B930" s="453" t="s">
        <v>3822</v>
      </c>
      <c r="C930" s="316"/>
      <c r="D930" s="207"/>
      <c r="E930" s="141"/>
      <c r="F930" s="461"/>
      <c r="G930" s="138"/>
      <c r="H930" s="316"/>
      <c r="I930" s="316"/>
      <c r="J930" s="302" t="s">
        <v>3823</v>
      </c>
    </row>
    <row r="931" spans="1:10" ht="45" customHeight="1">
      <c r="A931" s="169">
        <f>+A929+1</f>
        <v>882</v>
      </c>
      <c r="B931" s="158" t="s">
        <v>3687</v>
      </c>
      <c r="C931" s="169">
        <v>42010245</v>
      </c>
      <c r="D931" s="158" t="s">
        <v>3799</v>
      </c>
      <c r="E931" s="479">
        <v>23.75</v>
      </c>
      <c r="F931" s="263">
        <v>2000000</v>
      </c>
      <c r="G931" s="158" t="s">
        <v>3800</v>
      </c>
      <c r="H931" s="162" t="s">
        <v>3801</v>
      </c>
      <c r="I931" s="321" t="s">
        <v>3802</v>
      </c>
      <c r="J931" s="143"/>
    </row>
    <row r="932" spans="1:10" ht="45" customHeight="1">
      <c r="A932" s="169">
        <f aca="true" t="shared" si="31" ref="A932:A937">+A931+1</f>
        <v>883</v>
      </c>
      <c r="B932" s="158" t="s">
        <v>1678</v>
      </c>
      <c r="C932" s="169">
        <v>42011490</v>
      </c>
      <c r="D932" s="158" t="s">
        <v>1616</v>
      </c>
      <c r="E932" s="479">
        <f>6.5+8.5+7+1.5</f>
        <v>23.5</v>
      </c>
      <c r="F932" s="263">
        <v>2000000</v>
      </c>
      <c r="G932" s="158" t="s">
        <v>3803</v>
      </c>
      <c r="H932" s="169">
        <v>251203488</v>
      </c>
      <c r="I932" s="321" t="s">
        <v>3804</v>
      </c>
      <c r="J932" s="143" t="s">
        <v>3805</v>
      </c>
    </row>
    <row r="933" spans="1:10" ht="45" customHeight="1">
      <c r="A933" s="169">
        <f t="shared" si="31"/>
        <v>884</v>
      </c>
      <c r="B933" s="158" t="s">
        <v>3806</v>
      </c>
      <c r="C933" s="169">
        <v>42011005</v>
      </c>
      <c r="D933" s="158" t="s">
        <v>3807</v>
      </c>
      <c r="E933" s="479">
        <v>18.4</v>
      </c>
      <c r="F933" s="263">
        <v>1000000</v>
      </c>
      <c r="G933" s="158" t="s">
        <v>3808</v>
      </c>
      <c r="H933" s="169">
        <v>251287147</v>
      </c>
      <c r="I933" s="321" t="s">
        <v>3809</v>
      </c>
      <c r="J933" s="143"/>
    </row>
    <row r="934" spans="1:10" ht="45" customHeight="1">
      <c r="A934" s="169">
        <f t="shared" si="31"/>
        <v>885</v>
      </c>
      <c r="B934" s="158" t="s">
        <v>3810</v>
      </c>
      <c r="C934" s="183" t="s">
        <v>3811</v>
      </c>
      <c r="D934" s="158" t="s">
        <v>3812</v>
      </c>
      <c r="E934" s="479">
        <v>24.5</v>
      </c>
      <c r="F934" s="263">
        <v>2000000</v>
      </c>
      <c r="G934" s="158" t="s">
        <v>3813</v>
      </c>
      <c r="H934" s="169">
        <v>251234408</v>
      </c>
      <c r="I934" s="321" t="s">
        <v>3814</v>
      </c>
      <c r="J934" s="143"/>
    </row>
    <row r="935" spans="1:10" ht="45" customHeight="1">
      <c r="A935" s="169">
        <f t="shared" si="31"/>
        <v>886</v>
      </c>
      <c r="B935" s="158" t="s">
        <v>923</v>
      </c>
      <c r="C935" s="169">
        <v>42013344</v>
      </c>
      <c r="D935" s="158" t="s">
        <v>3815</v>
      </c>
      <c r="E935" s="479">
        <v>25.25</v>
      </c>
      <c r="F935" s="263">
        <v>2000000</v>
      </c>
      <c r="G935" s="158" t="s">
        <v>3816</v>
      </c>
      <c r="H935" s="169">
        <v>251185844</v>
      </c>
      <c r="I935" s="183"/>
      <c r="J935" s="143"/>
    </row>
    <row r="936" spans="1:10" ht="45" customHeight="1">
      <c r="A936" s="169">
        <f t="shared" si="31"/>
        <v>887</v>
      </c>
      <c r="B936" s="158" t="s">
        <v>3817</v>
      </c>
      <c r="C936" s="169">
        <v>42014161</v>
      </c>
      <c r="D936" s="158" t="s">
        <v>3818</v>
      </c>
      <c r="E936" s="166">
        <v>24.5</v>
      </c>
      <c r="F936" s="263">
        <v>2000000</v>
      </c>
      <c r="G936" s="158" t="s">
        <v>3819</v>
      </c>
      <c r="H936" s="169">
        <v>251064963</v>
      </c>
      <c r="I936" s="183"/>
      <c r="J936" s="143"/>
    </row>
    <row r="937" spans="1:10" ht="45" customHeight="1">
      <c r="A937" s="169">
        <f t="shared" si="31"/>
        <v>888</v>
      </c>
      <c r="B937" s="158" t="s">
        <v>3792</v>
      </c>
      <c r="C937" s="169">
        <v>42000151</v>
      </c>
      <c r="D937" s="158" t="s">
        <v>3820</v>
      </c>
      <c r="E937" s="166">
        <v>22.2</v>
      </c>
      <c r="F937" s="263">
        <v>2000000</v>
      </c>
      <c r="G937" s="158" t="s">
        <v>3821</v>
      </c>
      <c r="H937" s="169">
        <v>251095636</v>
      </c>
      <c r="I937" s="183"/>
      <c r="J937" s="143"/>
    </row>
    <row r="938" spans="1:10" ht="45" customHeight="1">
      <c r="A938" s="348"/>
      <c r="B938" s="453" t="s">
        <v>3838</v>
      </c>
      <c r="C938" s="316"/>
      <c r="D938" s="207"/>
      <c r="E938" s="141"/>
      <c r="F938" s="461"/>
      <c r="G938" s="138"/>
      <c r="H938" s="316"/>
      <c r="I938" s="316"/>
      <c r="J938" s="302" t="s">
        <v>3285</v>
      </c>
    </row>
    <row r="939" spans="1:10" ht="45" customHeight="1">
      <c r="A939" s="100">
        <f>+A937+1</f>
        <v>889</v>
      </c>
      <c r="B939" s="100" t="s">
        <v>3833</v>
      </c>
      <c r="C939" s="101" t="s">
        <v>3834</v>
      </c>
      <c r="D939" s="102" t="s">
        <v>195</v>
      </c>
      <c r="E939" s="100">
        <v>23.5</v>
      </c>
      <c r="F939" s="180">
        <v>2000000</v>
      </c>
      <c r="G939" s="102" t="s">
        <v>3835</v>
      </c>
      <c r="H939" s="101">
        <v>63511595</v>
      </c>
      <c r="I939" s="376"/>
      <c r="J939" s="322"/>
    </row>
    <row r="940" spans="1:10" ht="45" customHeight="1">
      <c r="A940" s="100">
        <f>+A939+1</f>
        <v>890</v>
      </c>
      <c r="B940" s="100" t="s">
        <v>3836</v>
      </c>
      <c r="C940" s="101"/>
      <c r="D940" s="102" t="s">
        <v>1859</v>
      </c>
      <c r="E940" s="100">
        <v>24.75</v>
      </c>
      <c r="F940" s="180">
        <v>2000000</v>
      </c>
      <c r="G940" s="102" t="s">
        <v>3837</v>
      </c>
      <c r="H940" s="101"/>
      <c r="I940" s="376"/>
      <c r="J940" s="322"/>
    </row>
    <row r="941" spans="1:10" ht="45" customHeight="1">
      <c r="A941" s="348"/>
      <c r="B941" s="453" t="s">
        <v>3983</v>
      </c>
      <c r="C941" s="316"/>
      <c r="D941" s="207"/>
      <c r="E941" s="141"/>
      <c r="F941" s="461"/>
      <c r="G941" s="138"/>
      <c r="H941" s="316"/>
      <c r="I941" s="316"/>
      <c r="J941" s="302" t="s">
        <v>2825</v>
      </c>
    </row>
    <row r="942" spans="1:10" ht="45" customHeight="1">
      <c r="A942" s="100">
        <f>+A940+1</f>
        <v>891</v>
      </c>
      <c r="B942" s="102" t="s">
        <v>3839</v>
      </c>
      <c r="C942" s="100">
        <v>16010616</v>
      </c>
      <c r="D942" s="102" t="s">
        <v>625</v>
      </c>
      <c r="E942" s="100" t="s">
        <v>1660</v>
      </c>
      <c r="F942" s="181">
        <v>3000000</v>
      </c>
      <c r="G942" s="102" t="s">
        <v>3840</v>
      </c>
      <c r="H942" s="102">
        <v>36099002832</v>
      </c>
      <c r="I942" s="102" t="s">
        <v>3841</v>
      </c>
      <c r="J942" s="216"/>
    </row>
    <row r="943" spans="1:10" ht="45" customHeight="1">
      <c r="A943" s="100">
        <f>+A942+1</f>
        <v>892</v>
      </c>
      <c r="B943" s="102" t="s">
        <v>3842</v>
      </c>
      <c r="C943" s="100">
        <v>25000319</v>
      </c>
      <c r="D943" s="102" t="s">
        <v>3843</v>
      </c>
      <c r="E943" s="100" t="s">
        <v>3844</v>
      </c>
      <c r="F943" s="181">
        <v>3000000</v>
      </c>
      <c r="G943" s="102" t="s">
        <v>3845</v>
      </c>
      <c r="H943" s="102">
        <v>3619902694</v>
      </c>
      <c r="I943" s="102"/>
      <c r="J943" s="216"/>
    </row>
    <row r="944" spans="1:10" ht="45" customHeight="1">
      <c r="A944" s="100">
        <f aca="true" t="shared" si="32" ref="A944:A1007">+A943+1</f>
        <v>893</v>
      </c>
      <c r="B944" s="102" t="s">
        <v>3846</v>
      </c>
      <c r="C944" s="100">
        <v>25004526</v>
      </c>
      <c r="D944" s="102" t="s">
        <v>3847</v>
      </c>
      <c r="E944" s="100">
        <v>26</v>
      </c>
      <c r="F944" s="181">
        <v>3000000</v>
      </c>
      <c r="G944" s="102" t="s">
        <v>3848</v>
      </c>
      <c r="H944" s="102">
        <v>36099005049</v>
      </c>
      <c r="I944" s="102">
        <v>1644152397</v>
      </c>
      <c r="J944" s="216"/>
    </row>
    <row r="945" spans="1:10" ht="45" customHeight="1">
      <c r="A945" s="100">
        <f t="shared" si="32"/>
        <v>894</v>
      </c>
      <c r="B945" s="102" t="s">
        <v>451</v>
      </c>
      <c r="C945" s="100">
        <v>25007172</v>
      </c>
      <c r="D945" s="102" t="s">
        <v>3849</v>
      </c>
      <c r="E945" s="100" t="s">
        <v>1663</v>
      </c>
      <c r="F945" s="181">
        <v>3000000</v>
      </c>
      <c r="G945" s="102" t="s">
        <v>3850</v>
      </c>
      <c r="H945" s="102">
        <v>36099003551</v>
      </c>
      <c r="I945" s="102"/>
      <c r="J945" s="216"/>
    </row>
    <row r="946" spans="1:10" ht="45" customHeight="1">
      <c r="A946" s="100">
        <f t="shared" si="32"/>
        <v>895</v>
      </c>
      <c r="B946" s="102" t="s">
        <v>3851</v>
      </c>
      <c r="C946" s="100">
        <v>25017356</v>
      </c>
      <c r="D946" s="102" t="s">
        <v>3852</v>
      </c>
      <c r="E946" s="100">
        <v>28</v>
      </c>
      <c r="F946" s="181">
        <v>3000000</v>
      </c>
      <c r="G946" s="102" t="s">
        <v>3853</v>
      </c>
      <c r="H946" s="102">
        <v>3699002840</v>
      </c>
      <c r="I946" s="102"/>
      <c r="J946" s="216"/>
    </row>
    <row r="947" spans="1:10" ht="45" customHeight="1">
      <c r="A947" s="100">
        <f t="shared" si="32"/>
        <v>896</v>
      </c>
      <c r="B947" s="102" t="s">
        <v>3854</v>
      </c>
      <c r="C947" s="100"/>
      <c r="D947" s="102" t="s">
        <v>3855</v>
      </c>
      <c r="E947" s="100" t="s">
        <v>1660</v>
      </c>
      <c r="F947" s="181">
        <v>3000000</v>
      </c>
      <c r="G947" s="102" t="s">
        <v>3856</v>
      </c>
      <c r="H947" s="102">
        <v>7919001097</v>
      </c>
      <c r="I947" s="102">
        <v>1223994868</v>
      </c>
      <c r="J947" s="216"/>
    </row>
    <row r="948" spans="1:10" ht="45" customHeight="1">
      <c r="A948" s="100">
        <f t="shared" si="32"/>
        <v>897</v>
      </c>
      <c r="B948" s="102" t="s">
        <v>3857</v>
      </c>
      <c r="C948" s="100">
        <v>17003890</v>
      </c>
      <c r="D948" s="102" t="s">
        <v>2464</v>
      </c>
      <c r="E948" s="100" t="s">
        <v>3552</v>
      </c>
      <c r="F948" s="181">
        <v>3000000</v>
      </c>
      <c r="G948" s="102" t="s">
        <v>3858</v>
      </c>
      <c r="H948" s="102">
        <v>10193686</v>
      </c>
      <c r="I948" s="102" t="s">
        <v>3859</v>
      </c>
      <c r="J948" s="216"/>
    </row>
    <row r="949" spans="1:10" ht="45" customHeight="1">
      <c r="A949" s="100">
        <f t="shared" si="32"/>
        <v>898</v>
      </c>
      <c r="B949" s="102" t="s">
        <v>3860</v>
      </c>
      <c r="C949" s="100">
        <v>25009327</v>
      </c>
      <c r="D949" s="102" t="s">
        <v>3681</v>
      </c>
      <c r="E949" s="100">
        <v>28</v>
      </c>
      <c r="F949" s="181">
        <v>3000000</v>
      </c>
      <c r="G949" s="102" t="s">
        <v>3861</v>
      </c>
      <c r="H949" s="102">
        <v>3619003792</v>
      </c>
      <c r="I949" s="102"/>
      <c r="J949" s="216"/>
    </row>
    <row r="950" spans="1:10" ht="45" customHeight="1">
      <c r="A950" s="100">
        <f t="shared" si="32"/>
        <v>899</v>
      </c>
      <c r="B950" s="102" t="s">
        <v>94</v>
      </c>
      <c r="C950" s="100">
        <v>25009275</v>
      </c>
      <c r="D950" s="102" t="s">
        <v>3862</v>
      </c>
      <c r="E950" s="100">
        <v>26.75</v>
      </c>
      <c r="F950" s="181">
        <v>3000000</v>
      </c>
      <c r="G950" s="102" t="s">
        <v>3861</v>
      </c>
      <c r="H950" s="102">
        <v>36199004084</v>
      </c>
      <c r="I950" s="102"/>
      <c r="J950" s="216"/>
    </row>
    <row r="951" spans="1:10" ht="45" customHeight="1">
      <c r="A951" s="100">
        <f t="shared" si="32"/>
        <v>900</v>
      </c>
      <c r="B951" s="102" t="s">
        <v>3863</v>
      </c>
      <c r="C951" s="100">
        <v>25006559</v>
      </c>
      <c r="D951" s="102" t="s">
        <v>3864</v>
      </c>
      <c r="E951" s="100">
        <v>28.9</v>
      </c>
      <c r="F951" s="181">
        <v>3000000</v>
      </c>
      <c r="G951" s="102" t="s">
        <v>3865</v>
      </c>
      <c r="H951" s="102">
        <v>163439777</v>
      </c>
      <c r="I951" s="102"/>
      <c r="J951" s="216"/>
    </row>
    <row r="952" spans="1:10" ht="45" customHeight="1">
      <c r="A952" s="100">
        <f t="shared" si="32"/>
        <v>901</v>
      </c>
      <c r="B952" s="102" t="s">
        <v>3866</v>
      </c>
      <c r="C952" s="100">
        <v>25005410</v>
      </c>
      <c r="D952" s="102" t="s">
        <v>3864</v>
      </c>
      <c r="E952" s="100">
        <v>28.15</v>
      </c>
      <c r="F952" s="181">
        <v>3000000</v>
      </c>
      <c r="G952" s="102" t="s">
        <v>3867</v>
      </c>
      <c r="H952" s="102">
        <v>36099007184</v>
      </c>
      <c r="I952" s="102"/>
      <c r="J952" s="216"/>
    </row>
    <row r="953" spans="1:10" ht="45" customHeight="1">
      <c r="A953" s="100">
        <f t="shared" si="32"/>
        <v>902</v>
      </c>
      <c r="B953" s="102" t="s">
        <v>909</v>
      </c>
      <c r="C953" s="100">
        <v>25006827</v>
      </c>
      <c r="D953" s="102" t="s">
        <v>3864</v>
      </c>
      <c r="E953" s="100">
        <v>26.75</v>
      </c>
      <c r="F953" s="181">
        <v>3000000</v>
      </c>
      <c r="G953" s="102" t="s">
        <v>3868</v>
      </c>
      <c r="H953" s="102">
        <v>36199005260</v>
      </c>
      <c r="I953" s="102"/>
      <c r="J953" s="216"/>
    </row>
    <row r="954" spans="1:10" ht="45" customHeight="1">
      <c r="A954" s="100">
        <f t="shared" si="32"/>
        <v>903</v>
      </c>
      <c r="B954" s="102" t="s">
        <v>627</v>
      </c>
      <c r="C954" s="100">
        <v>25004913</v>
      </c>
      <c r="D954" s="102" t="s">
        <v>1962</v>
      </c>
      <c r="E954" s="100">
        <v>22</v>
      </c>
      <c r="F954" s="181">
        <v>2000000</v>
      </c>
      <c r="G954" s="102" t="s">
        <v>3848</v>
      </c>
      <c r="H954" s="102">
        <v>36199004944</v>
      </c>
      <c r="I954" s="102">
        <v>1633402667</v>
      </c>
      <c r="J954" s="216"/>
    </row>
    <row r="955" spans="1:10" ht="45" customHeight="1">
      <c r="A955" s="100">
        <f t="shared" si="32"/>
        <v>904</v>
      </c>
      <c r="B955" s="102" t="s">
        <v>3869</v>
      </c>
      <c r="C955" s="100">
        <v>25000856</v>
      </c>
      <c r="D955" s="102" t="s">
        <v>3870</v>
      </c>
      <c r="E955" s="100" t="s">
        <v>3871</v>
      </c>
      <c r="F955" s="181">
        <v>2000000</v>
      </c>
      <c r="G955" s="102" t="s">
        <v>3872</v>
      </c>
      <c r="H955" s="102">
        <v>1634466768</v>
      </c>
      <c r="I955" s="102" t="s">
        <v>3873</v>
      </c>
      <c r="J955" s="216"/>
    </row>
    <row r="956" spans="1:10" ht="45" customHeight="1">
      <c r="A956" s="100">
        <f t="shared" si="32"/>
        <v>905</v>
      </c>
      <c r="B956" s="102" t="s">
        <v>3687</v>
      </c>
      <c r="C956" s="100">
        <v>12001260</v>
      </c>
      <c r="D956" s="102" t="s">
        <v>3874</v>
      </c>
      <c r="E956" s="100" t="s">
        <v>3875</v>
      </c>
      <c r="F956" s="181">
        <v>2000000</v>
      </c>
      <c r="G956" s="102" t="s">
        <v>3876</v>
      </c>
      <c r="H956" s="102">
        <v>91878900</v>
      </c>
      <c r="I956" s="102" t="s">
        <v>3877</v>
      </c>
      <c r="J956" s="216"/>
    </row>
    <row r="957" spans="1:10" ht="45" customHeight="1">
      <c r="A957" s="100">
        <f t="shared" si="32"/>
        <v>906</v>
      </c>
      <c r="B957" s="102" t="s">
        <v>1343</v>
      </c>
      <c r="C957" s="100">
        <v>25001404</v>
      </c>
      <c r="D957" s="102" t="s">
        <v>359</v>
      </c>
      <c r="E957" s="100" t="s">
        <v>3769</v>
      </c>
      <c r="F957" s="181">
        <v>2000000</v>
      </c>
      <c r="G957" s="102" t="s">
        <v>3876</v>
      </c>
      <c r="H957" s="102">
        <v>3619902375</v>
      </c>
      <c r="I957" s="102" t="s">
        <v>3878</v>
      </c>
      <c r="J957" s="216"/>
    </row>
    <row r="958" spans="1:10" ht="45" customHeight="1">
      <c r="A958" s="100">
        <f t="shared" si="32"/>
        <v>907</v>
      </c>
      <c r="B958" s="102" t="s">
        <v>320</v>
      </c>
      <c r="C958" s="100">
        <v>25002194</v>
      </c>
      <c r="D958" s="102" t="s">
        <v>2040</v>
      </c>
      <c r="E958" s="100" t="s">
        <v>3879</v>
      </c>
      <c r="F958" s="181">
        <v>2000000</v>
      </c>
      <c r="G958" s="102" t="s">
        <v>3880</v>
      </c>
      <c r="H958" s="102">
        <v>36099004182</v>
      </c>
      <c r="I958" s="102" t="s">
        <v>3881</v>
      </c>
      <c r="J958" s="216"/>
    </row>
    <row r="959" spans="1:10" ht="45" customHeight="1">
      <c r="A959" s="100">
        <f t="shared" si="32"/>
        <v>908</v>
      </c>
      <c r="B959" s="102" t="s">
        <v>3882</v>
      </c>
      <c r="C959" s="100">
        <v>25000651</v>
      </c>
      <c r="D959" s="102" t="s">
        <v>359</v>
      </c>
      <c r="E959" s="100" t="s">
        <v>3547</v>
      </c>
      <c r="F959" s="181">
        <v>2000000</v>
      </c>
      <c r="G959" s="102" t="s">
        <v>3883</v>
      </c>
      <c r="H959" s="102">
        <v>36099009774</v>
      </c>
      <c r="I959" s="102" t="s">
        <v>3841</v>
      </c>
      <c r="J959" s="216"/>
    </row>
    <row r="960" spans="1:10" ht="45" customHeight="1">
      <c r="A960" s="100">
        <f t="shared" si="32"/>
        <v>909</v>
      </c>
      <c r="B960" s="102" t="s">
        <v>3884</v>
      </c>
      <c r="C960" s="100">
        <v>25000106</v>
      </c>
      <c r="D960" s="102" t="s">
        <v>359</v>
      </c>
      <c r="E960" s="100" t="s">
        <v>3547</v>
      </c>
      <c r="F960" s="181">
        <v>2000000</v>
      </c>
      <c r="G960" s="102" t="s">
        <v>3885</v>
      </c>
      <c r="H960" s="102">
        <v>163446156</v>
      </c>
      <c r="I960" s="102" t="s">
        <v>3886</v>
      </c>
      <c r="J960" s="216"/>
    </row>
    <row r="961" spans="1:10" ht="45" customHeight="1">
      <c r="A961" s="100">
        <f t="shared" si="32"/>
        <v>910</v>
      </c>
      <c r="B961" s="102" t="s">
        <v>3887</v>
      </c>
      <c r="C961" s="100">
        <v>25006311</v>
      </c>
      <c r="D961" s="102" t="s">
        <v>3888</v>
      </c>
      <c r="E961" s="100">
        <v>22</v>
      </c>
      <c r="F961" s="181">
        <v>2000000</v>
      </c>
      <c r="G961" s="102" t="s">
        <v>3889</v>
      </c>
      <c r="H961" s="102">
        <v>163439774</v>
      </c>
      <c r="I961" s="102" t="s">
        <v>3890</v>
      </c>
      <c r="J961" s="216"/>
    </row>
    <row r="962" spans="1:10" ht="45" customHeight="1">
      <c r="A962" s="100">
        <f t="shared" si="32"/>
        <v>911</v>
      </c>
      <c r="B962" s="102" t="s">
        <v>3891</v>
      </c>
      <c r="C962" s="100">
        <v>25001584</v>
      </c>
      <c r="D962" s="102" t="s">
        <v>3892</v>
      </c>
      <c r="E962" s="100">
        <v>23.3</v>
      </c>
      <c r="F962" s="181">
        <v>2000000</v>
      </c>
      <c r="G962" s="102" t="s">
        <v>3893</v>
      </c>
      <c r="H962" s="102">
        <v>36199000100</v>
      </c>
      <c r="I962" s="102" t="s">
        <v>3894</v>
      </c>
      <c r="J962" s="216"/>
    </row>
    <row r="963" spans="1:10" ht="45" customHeight="1">
      <c r="A963" s="100">
        <f t="shared" si="32"/>
        <v>912</v>
      </c>
      <c r="B963" s="102" t="s">
        <v>3895</v>
      </c>
      <c r="C963" s="100">
        <v>25001002</v>
      </c>
      <c r="D963" s="102" t="s">
        <v>359</v>
      </c>
      <c r="E963" s="100" t="s">
        <v>1725</v>
      </c>
      <c r="F963" s="181">
        <v>2000000</v>
      </c>
      <c r="G963" s="102" t="s">
        <v>3896</v>
      </c>
      <c r="H963" s="102">
        <v>36199004066</v>
      </c>
      <c r="I963" s="102">
        <v>869269140</v>
      </c>
      <c r="J963" s="216"/>
    </row>
    <row r="964" spans="1:10" ht="45" customHeight="1">
      <c r="A964" s="100">
        <f t="shared" si="32"/>
        <v>913</v>
      </c>
      <c r="B964" s="102" t="s">
        <v>2628</v>
      </c>
      <c r="C964" s="100">
        <v>44004003</v>
      </c>
      <c r="D964" s="102" t="s">
        <v>3897</v>
      </c>
      <c r="E964" s="100" t="s">
        <v>3547</v>
      </c>
      <c r="F964" s="181">
        <v>2000000</v>
      </c>
      <c r="G964" s="102" t="s">
        <v>3898</v>
      </c>
      <c r="H964" s="102">
        <v>163456624</v>
      </c>
      <c r="I964" s="102" t="s">
        <v>3899</v>
      </c>
      <c r="J964" s="216"/>
    </row>
    <row r="965" spans="1:10" ht="45" customHeight="1">
      <c r="A965" s="100">
        <f t="shared" si="32"/>
        <v>914</v>
      </c>
      <c r="B965" s="102" t="s">
        <v>3900</v>
      </c>
      <c r="C965" s="100">
        <v>25011101</v>
      </c>
      <c r="D965" s="102" t="s">
        <v>3855</v>
      </c>
      <c r="E965" s="100" t="s">
        <v>2095</v>
      </c>
      <c r="F965" s="181">
        <v>2000000</v>
      </c>
      <c r="G965" s="102" t="s">
        <v>3898</v>
      </c>
      <c r="H965" s="102">
        <v>36099001282</v>
      </c>
      <c r="I965" s="102">
        <v>169524409</v>
      </c>
      <c r="J965" s="216"/>
    </row>
    <row r="966" spans="1:10" ht="45" customHeight="1">
      <c r="A966" s="100">
        <f t="shared" si="32"/>
        <v>915</v>
      </c>
      <c r="B966" s="102" t="s">
        <v>405</v>
      </c>
      <c r="C966" s="100">
        <v>25010782</v>
      </c>
      <c r="D966" s="102" t="s">
        <v>3901</v>
      </c>
      <c r="E966" s="100" t="s">
        <v>1652</v>
      </c>
      <c r="F966" s="181">
        <v>2000000</v>
      </c>
      <c r="G966" s="102" t="s">
        <v>3898</v>
      </c>
      <c r="H966" s="102">
        <v>36199001295</v>
      </c>
      <c r="I966" s="102">
        <v>1635490586</v>
      </c>
      <c r="J966" s="216"/>
    </row>
    <row r="967" spans="1:10" ht="45" customHeight="1">
      <c r="A967" s="100">
        <f t="shared" si="32"/>
        <v>916</v>
      </c>
      <c r="B967" s="102" t="s">
        <v>285</v>
      </c>
      <c r="C967" s="100">
        <v>24000368</v>
      </c>
      <c r="D967" s="102" t="s">
        <v>3902</v>
      </c>
      <c r="E967" s="100">
        <v>21</v>
      </c>
      <c r="F967" s="181">
        <v>2000000</v>
      </c>
      <c r="G967" s="102" t="s">
        <v>3903</v>
      </c>
      <c r="H967" s="102">
        <v>24099000076</v>
      </c>
      <c r="I967" s="102"/>
      <c r="J967" s="216"/>
    </row>
    <row r="968" spans="1:10" ht="45" customHeight="1">
      <c r="A968" s="100">
        <f t="shared" si="32"/>
        <v>917</v>
      </c>
      <c r="B968" s="102" t="s">
        <v>577</v>
      </c>
      <c r="C968" s="100">
        <v>25009311</v>
      </c>
      <c r="D968" s="102" t="s">
        <v>3847</v>
      </c>
      <c r="E968" s="100" t="s">
        <v>1725</v>
      </c>
      <c r="F968" s="181">
        <v>2000000</v>
      </c>
      <c r="G968" s="102" t="s">
        <v>3861</v>
      </c>
      <c r="H968" s="102">
        <v>36199003742</v>
      </c>
      <c r="I968" s="102"/>
      <c r="J968" s="216"/>
    </row>
    <row r="969" spans="1:10" ht="45" customHeight="1">
      <c r="A969" s="100">
        <f t="shared" si="32"/>
        <v>918</v>
      </c>
      <c r="B969" s="102" t="s">
        <v>3904</v>
      </c>
      <c r="C969" s="100">
        <v>25009014</v>
      </c>
      <c r="D969" s="102" t="s">
        <v>92</v>
      </c>
      <c r="E969" s="100" t="s">
        <v>3547</v>
      </c>
      <c r="F969" s="181">
        <v>2000000</v>
      </c>
      <c r="G969" s="102" t="s">
        <v>3845</v>
      </c>
      <c r="H969" s="102">
        <v>361990081</v>
      </c>
      <c r="I969" s="102"/>
      <c r="J969" s="216"/>
    </row>
    <row r="970" spans="1:10" ht="45" customHeight="1">
      <c r="A970" s="100">
        <f t="shared" si="32"/>
        <v>919</v>
      </c>
      <c r="B970" s="102" t="s">
        <v>3055</v>
      </c>
      <c r="C970" s="100">
        <v>17030564</v>
      </c>
      <c r="D970" s="102" t="s">
        <v>3905</v>
      </c>
      <c r="E970" s="100" t="s">
        <v>3906</v>
      </c>
      <c r="F970" s="181">
        <v>2000000</v>
      </c>
      <c r="G970" s="102" t="s">
        <v>3845</v>
      </c>
      <c r="H970" s="102">
        <v>36099002903</v>
      </c>
      <c r="I970" s="102"/>
      <c r="J970" s="216"/>
    </row>
    <row r="971" spans="1:10" ht="45" customHeight="1">
      <c r="A971" s="100">
        <f t="shared" si="32"/>
        <v>920</v>
      </c>
      <c r="B971" s="102" t="s">
        <v>3907</v>
      </c>
      <c r="C971" s="100">
        <v>25004650</v>
      </c>
      <c r="D971" s="102" t="s">
        <v>3908</v>
      </c>
      <c r="E971" s="100">
        <v>25</v>
      </c>
      <c r="F971" s="181">
        <v>2000000</v>
      </c>
      <c r="G971" s="102" t="s">
        <v>3848</v>
      </c>
      <c r="H971" s="102">
        <v>36099006778</v>
      </c>
      <c r="I971" s="102" t="s">
        <v>3909</v>
      </c>
      <c r="J971" s="216"/>
    </row>
    <row r="972" spans="1:10" ht="45" customHeight="1">
      <c r="A972" s="100">
        <f t="shared" si="32"/>
        <v>921</v>
      </c>
      <c r="B972" s="102" t="s">
        <v>1762</v>
      </c>
      <c r="C972" s="100">
        <v>17031716</v>
      </c>
      <c r="D972" s="102" t="s">
        <v>3910</v>
      </c>
      <c r="E972" s="100">
        <v>24</v>
      </c>
      <c r="F972" s="181">
        <v>2000000</v>
      </c>
      <c r="G972" s="102" t="s">
        <v>3848</v>
      </c>
      <c r="H972" s="102">
        <v>231231286</v>
      </c>
      <c r="I972" s="102" t="s">
        <v>3911</v>
      </c>
      <c r="J972" s="216"/>
    </row>
    <row r="973" spans="1:10" ht="45" customHeight="1">
      <c r="A973" s="100">
        <f t="shared" si="32"/>
        <v>922</v>
      </c>
      <c r="B973" s="102" t="s">
        <v>763</v>
      </c>
      <c r="C973" s="100">
        <v>25004862</v>
      </c>
      <c r="D973" s="102" t="s">
        <v>3912</v>
      </c>
      <c r="E973" s="100">
        <v>24</v>
      </c>
      <c r="F973" s="181">
        <v>2000000</v>
      </c>
      <c r="G973" s="102" t="s">
        <v>3848</v>
      </c>
      <c r="H973" s="102">
        <v>36099005179</v>
      </c>
      <c r="I973" s="102" t="s">
        <v>3913</v>
      </c>
      <c r="J973" s="216"/>
    </row>
    <row r="974" spans="1:10" ht="45" customHeight="1">
      <c r="A974" s="100">
        <f t="shared" si="32"/>
        <v>923</v>
      </c>
      <c r="B974" s="102" t="s">
        <v>1058</v>
      </c>
      <c r="C974" s="100">
        <v>1003435</v>
      </c>
      <c r="D974" s="102" t="s">
        <v>2040</v>
      </c>
      <c r="E974" s="100">
        <v>22</v>
      </c>
      <c r="F974" s="181">
        <v>2000000</v>
      </c>
      <c r="G974" s="102" t="s">
        <v>3848</v>
      </c>
      <c r="H974" s="102">
        <v>13608197</v>
      </c>
      <c r="I974" s="102" t="s">
        <v>3914</v>
      </c>
      <c r="J974" s="216"/>
    </row>
    <row r="975" spans="1:10" ht="45" customHeight="1">
      <c r="A975" s="100">
        <f t="shared" si="32"/>
        <v>924</v>
      </c>
      <c r="B975" s="102" t="s">
        <v>3792</v>
      </c>
      <c r="C975" s="100">
        <v>25005140</v>
      </c>
      <c r="D975" s="102" t="s">
        <v>3915</v>
      </c>
      <c r="E975" s="100" t="s">
        <v>3508</v>
      </c>
      <c r="F975" s="181">
        <v>2000000</v>
      </c>
      <c r="G975" s="102" t="s">
        <v>3916</v>
      </c>
      <c r="H975" s="102">
        <v>163461353</v>
      </c>
      <c r="I975" s="102"/>
      <c r="J975" s="216"/>
    </row>
    <row r="976" spans="1:10" ht="45" customHeight="1">
      <c r="A976" s="100">
        <f t="shared" si="32"/>
        <v>925</v>
      </c>
      <c r="B976" s="102" t="s">
        <v>265</v>
      </c>
      <c r="C976" s="100">
        <v>25005543</v>
      </c>
      <c r="D976" s="102" t="s">
        <v>2986</v>
      </c>
      <c r="E976" s="100" t="s">
        <v>3871</v>
      </c>
      <c r="F976" s="181">
        <v>2000000</v>
      </c>
      <c r="G976" s="102" t="s">
        <v>3917</v>
      </c>
      <c r="H976" s="102">
        <v>36199003951</v>
      </c>
      <c r="I976" s="102"/>
      <c r="J976" s="216"/>
    </row>
    <row r="977" spans="1:10" ht="45" customHeight="1">
      <c r="A977" s="100">
        <f t="shared" si="32"/>
        <v>926</v>
      </c>
      <c r="B977" s="102" t="s">
        <v>3918</v>
      </c>
      <c r="C977" s="100">
        <v>25005045</v>
      </c>
      <c r="D977" s="102" t="s">
        <v>2434</v>
      </c>
      <c r="E977" s="100" t="s">
        <v>3919</v>
      </c>
      <c r="F977" s="181">
        <v>2000000</v>
      </c>
      <c r="G977" s="102" t="s">
        <v>3917</v>
      </c>
      <c r="H977" s="102">
        <v>36099004372</v>
      </c>
      <c r="I977" s="102"/>
      <c r="J977" s="216"/>
    </row>
    <row r="978" spans="1:10" ht="45" customHeight="1">
      <c r="A978" s="100">
        <f t="shared" si="32"/>
        <v>927</v>
      </c>
      <c r="B978" s="102" t="s">
        <v>69</v>
      </c>
      <c r="C978" s="100">
        <v>25000195</v>
      </c>
      <c r="D978" s="102" t="s">
        <v>92</v>
      </c>
      <c r="E978" s="100" t="s">
        <v>1654</v>
      </c>
      <c r="F978" s="181">
        <v>2000000</v>
      </c>
      <c r="G978" s="102" t="s">
        <v>3920</v>
      </c>
      <c r="H978" s="102">
        <v>36099003420</v>
      </c>
      <c r="I978" s="102"/>
      <c r="J978" s="216"/>
    </row>
    <row r="979" spans="1:10" ht="45" customHeight="1">
      <c r="A979" s="100">
        <f t="shared" si="32"/>
        <v>928</v>
      </c>
      <c r="B979" s="102" t="s">
        <v>3921</v>
      </c>
      <c r="C979" s="100">
        <v>25005320</v>
      </c>
      <c r="D979" s="102" t="s">
        <v>3922</v>
      </c>
      <c r="E979" s="100" t="s">
        <v>3508</v>
      </c>
      <c r="F979" s="181">
        <v>2000000</v>
      </c>
      <c r="G979" s="102" t="s">
        <v>3916</v>
      </c>
      <c r="H979" s="102">
        <v>163429888</v>
      </c>
      <c r="I979" s="102"/>
      <c r="J979" s="216"/>
    </row>
    <row r="980" spans="1:10" ht="45" customHeight="1">
      <c r="A980" s="100">
        <f t="shared" si="32"/>
        <v>929</v>
      </c>
      <c r="B980" s="102" t="s">
        <v>3923</v>
      </c>
      <c r="C980" s="100">
        <v>25005556</v>
      </c>
      <c r="D980" s="102" t="s">
        <v>2237</v>
      </c>
      <c r="E980" s="100" t="s">
        <v>2316</v>
      </c>
      <c r="F980" s="181">
        <v>2000000</v>
      </c>
      <c r="G980" s="102" t="s">
        <v>3865</v>
      </c>
      <c r="H980" s="102">
        <v>36098052014</v>
      </c>
      <c r="I980" s="102"/>
      <c r="J980" s="216"/>
    </row>
    <row r="981" spans="1:10" ht="45" customHeight="1">
      <c r="A981" s="100">
        <f t="shared" si="32"/>
        <v>930</v>
      </c>
      <c r="B981" s="102" t="s">
        <v>3924</v>
      </c>
      <c r="C981" s="100">
        <v>25005614</v>
      </c>
      <c r="D981" s="102" t="s">
        <v>2403</v>
      </c>
      <c r="E981" s="100" t="s">
        <v>3871</v>
      </c>
      <c r="F981" s="181">
        <v>2000000</v>
      </c>
      <c r="G981" s="102" t="s">
        <v>3865</v>
      </c>
      <c r="H981" s="102">
        <v>36098006266</v>
      </c>
      <c r="I981" s="102"/>
      <c r="J981" s="216"/>
    </row>
    <row r="982" spans="1:10" ht="45" customHeight="1">
      <c r="A982" s="100">
        <f t="shared" si="32"/>
        <v>931</v>
      </c>
      <c r="B982" s="102" t="s">
        <v>3925</v>
      </c>
      <c r="C982" s="100">
        <v>25006217</v>
      </c>
      <c r="D982" s="102" t="s">
        <v>3681</v>
      </c>
      <c r="E982" s="100" t="s">
        <v>1654</v>
      </c>
      <c r="F982" s="181">
        <v>2000000</v>
      </c>
      <c r="G982" s="102" t="s">
        <v>3865</v>
      </c>
      <c r="H982" s="102">
        <v>163439627</v>
      </c>
      <c r="I982" s="102"/>
      <c r="J982" s="216"/>
    </row>
    <row r="983" spans="1:10" ht="45" customHeight="1">
      <c r="A983" s="100">
        <f t="shared" si="32"/>
        <v>932</v>
      </c>
      <c r="B983" s="102" t="s">
        <v>901</v>
      </c>
      <c r="C983" s="100">
        <v>25005391</v>
      </c>
      <c r="D983" s="102" t="s">
        <v>2040</v>
      </c>
      <c r="E983" s="100" t="s">
        <v>3926</v>
      </c>
      <c r="F983" s="181">
        <v>2000000</v>
      </c>
      <c r="G983" s="102" t="s">
        <v>3867</v>
      </c>
      <c r="H983" s="102">
        <v>3619900872</v>
      </c>
      <c r="I983" s="102"/>
      <c r="J983" s="216"/>
    </row>
    <row r="984" spans="1:10" ht="45" customHeight="1">
      <c r="A984" s="100">
        <f t="shared" si="32"/>
        <v>933</v>
      </c>
      <c r="B984" s="102" t="s">
        <v>3927</v>
      </c>
      <c r="C984" s="100">
        <v>2501823</v>
      </c>
      <c r="D984" s="102" t="s">
        <v>3928</v>
      </c>
      <c r="E984" s="100" t="s">
        <v>2095</v>
      </c>
      <c r="F984" s="181">
        <v>2000000</v>
      </c>
      <c r="G984" s="102" t="s">
        <v>3853</v>
      </c>
      <c r="H984" s="102">
        <v>36199005508</v>
      </c>
      <c r="I984" s="102" t="s">
        <v>3929</v>
      </c>
      <c r="J984" s="216"/>
    </row>
    <row r="985" spans="1:10" ht="45" customHeight="1">
      <c r="A985" s="100">
        <f t="shared" si="32"/>
        <v>934</v>
      </c>
      <c r="B985" s="102" t="s">
        <v>3930</v>
      </c>
      <c r="C985" s="100">
        <v>25012177</v>
      </c>
      <c r="D985" s="102" t="s">
        <v>3864</v>
      </c>
      <c r="E985" s="100" t="s">
        <v>2095</v>
      </c>
      <c r="F985" s="181">
        <v>2000000</v>
      </c>
      <c r="G985" s="102" t="s">
        <v>3898</v>
      </c>
      <c r="H985" s="102">
        <v>36199001038</v>
      </c>
      <c r="I985" s="102" t="s">
        <v>3931</v>
      </c>
      <c r="J985" s="216"/>
    </row>
    <row r="986" spans="1:10" ht="45" customHeight="1">
      <c r="A986" s="100">
        <f t="shared" si="32"/>
        <v>935</v>
      </c>
      <c r="B986" s="102" t="s">
        <v>3932</v>
      </c>
      <c r="C986" s="100">
        <v>25016384</v>
      </c>
      <c r="D986" s="102" t="s">
        <v>3933</v>
      </c>
      <c r="E986" s="100" t="s">
        <v>3934</v>
      </c>
      <c r="F986" s="181">
        <v>2000000</v>
      </c>
      <c r="G986" s="102" t="s">
        <v>3853</v>
      </c>
      <c r="H986" s="102">
        <v>36199006588</v>
      </c>
      <c r="I986" s="102" t="s">
        <v>3935</v>
      </c>
      <c r="J986" s="216"/>
    </row>
    <row r="987" spans="1:10" ht="45" customHeight="1">
      <c r="A987" s="100">
        <f t="shared" si="32"/>
        <v>936</v>
      </c>
      <c r="B987" s="102" t="s">
        <v>3936</v>
      </c>
      <c r="C987" s="100">
        <v>25018082</v>
      </c>
      <c r="D987" s="102" t="s">
        <v>3937</v>
      </c>
      <c r="E987" s="100" t="s">
        <v>3938</v>
      </c>
      <c r="F987" s="181">
        <v>2000000</v>
      </c>
      <c r="G987" s="102" t="s">
        <v>3853</v>
      </c>
      <c r="H987" s="102">
        <v>36099005513</v>
      </c>
      <c r="I987" s="102" t="s">
        <v>3939</v>
      </c>
      <c r="J987" s="216"/>
    </row>
    <row r="988" spans="1:10" ht="45" customHeight="1">
      <c r="A988" s="100">
        <f t="shared" si="32"/>
        <v>937</v>
      </c>
      <c r="B988" s="102" t="s">
        <v>3940</v>
      </c>
      <c r="C988" s="100">
        <v>25018141</v>
      </c>
      <c r="D988" s="102" t="s">
        <v>200</v>
      </c>
      <c r="E988" s="100" t="s">
        <v>3941</v>
      </c>
      <c r="F988" s="181">
        <v>2000000</v>
      </c>
      <c r="G988" s="102" t="s">
        <v>3853</v>
      </c>
      <c r="H988" s="102">
        <v>3619005657</v>
      </c>
      <c r="I988" s="102" t="s">
        <v>3942</v>
      </c>
      <c r="J988" s="216"/>
    </row>
    <row r="989" spans="1:10" ht="45" customHeight="1">
      <c r="A989" s="100">
        <f t="shared" si="32"/>
        <v>938</v>
      </c>
      <c r="B989" s="102" t="s">
        <v>3943</v>
      </c>
      <c r="C989" s="100">
        <v>1071613</v>
      </c>
      <c r="D989" s="102" t="s">
        <v>3944</v>
      </c>
      <c r="E989" s="100" t="s">
        <v>3756</v>
      </c>
      <c r="F989" s="181">
        <v>2000000</v>
      </c>
      <c r="G989" s="102" t="s">
        <v>3853</v>
      </c>
      <c r="H989" s="102">
        <v>13639536</v>
      </c>
      <c r="I989" s="102" t="s">
        <v>3945</v>
      </c>
      <c r="J989" s="216"/>
    </row>
    <row r="990" spans="1:10" ht="45" customHeight="1">
      <c r="A990" s="100">
        <f t="shared" si="32"/>
        <v>939</v>
      </c>
      <c r="B990" s="102" t="s">
        <v>3946</v>
      </c>
      <c r="C990" s="100">
        <v>25005405</v>
      </c>
      <c r="D990" s="102" t="s">
        <v>3947</v>
      </c>
      <c r="E990" s="100" t="s">
        <v>3875</v>
      </c>
      <c r="F990" s="181">
        <v>2000000</v>
      </c>
      <c r="G990" s="102" t="s">
        <v>3850</v>
      </c>
      <c r="H990" s="102">
        <v>36099005961</v>
      </c>
      <c r="I990" s="102"/>
      <c r="J990" s="216"/>
    </row>
    <row r="991" spans="1:10" ht="45" customHeight="1">
      <c r="A991" s="100">
        <f t="shared" si="32"/>
        <v>940</v>
      </c>
      <c r="B991" s="102" t="s">
        <v>3948</v>
      </c>
      <c r="C991" s="100">
        <v>25004976</v>
      </c>
      <c r="D991" s="102" t="s">
        <v>3864</v>
      </c>
      <c r="E991" s="100">
        <v>22.7</v>
      </c>
      <c r="F991" s="181">
        <v>2000000</v>
      </c>
      <c r="G991" s="102" t="s">
        <v>3867</v>
      </c>
      <c r="H991" s="102">
        <v>3609900630</v>
      </c>
      <c r="I991" s="102"/>
      <c r="J991" s="216"/>
    </row>
    <row r="992" spans="1:10" ht="45" customHeight="1">
      <c r="A992" s="100">
        <f t="shared" si="32"/>
        <v>941</v>
      </c>
      <c r="B992" s="102" t="s">
        <v>966</v>
      </c>
      <c r="C992" s="100">
        <v>25009482</v>
      </c>
      <c r="D992" s="102" t="s">
        <v>3908</v>
      </c>
      <c r="E992" s="100" t="s">
        <v>3949</v>
      </c>
      <c r="F992" s="181">
        <v>1000000</v>
      </c>
      <c r="G992" s="102" t="s">
        <v>3898</v>
      </c>
      <c r="H992" s="102">
        <v>3609902992</v>
      </c>
      <c r="I992" s="102" t="s">
        <v>3950</v>
      </c>
      <c r="J992" s="216"/>
    </row>
    <row r="993" spans="1:10" ht="45" customHeight="1">
      <c r="A993" s="100">
        <f t="shared" si="32"/>
        <v>942</v>
      </c>
      <c r="B993" s="102" t="s">
        <v>3951</v>
      </c>
      <c r="C993" s="100">
        <v>25008399</v>
      </c>
      <c r="D993" s="102" t="s">
        <v>3952</v>
      </c>
      <c r="E993" s="100">
        <v>20.25</v>
      </c>
      <c r="F993" s="181">
        <v>1000000</v>
      </c>
      <c r="G993" s="102" t="s">
        <v>3861</v>
      </c>
      <c r="H993" s="102">
        <v>36199001753</v>
      </c>
      <c r="I993" s="102"/>
      <c r="J993" s="216"/>
    </row>
    <row r="994" spans="1:10" ht="45" customHeight="1">
      <c r="A994" s="100">
        <f t="shared" si="32"/>
        <v>943</v>
      </c>
      <c r="B994" s="102" t="s">
        <v>3953</v>
      </c>
      <c r="C994" s="100">
        <v>1068099</v>
      </c>
      <c r="D994" s="102" t="s">
        <v>3954</v>
      </c>
      <c r="E994" s="100" t="s">
        <v>3528</v>
      </c>
      <c r="F994" s="181">
        <v>1000000</v>
      </c>
      <c r="G994" s="102" t="s">
        <v>3955</v>
      </c>
      <c r="H994" s="102">
        <v>13593912</v>
      </c>
      <c r="I994" s="102"/>
      <c r="J994" s="216"/>
    </row>
    <row r="995" spans="1:10" ht="45" customHeight="1">
      <c r="A995" s="100">
        <f t="shared" si="32"/>
        <v>944</v>
      </c>
      <c r="B995" s="102" t="s">
        <v>3956</v>
      </c>
      <c r="C995" s="100">
        <v>25008926</v>
      </c>
      <c r="D995" s="102" t="s">
        <v>2434</v>
      </c>
      <c r="E995" s="100">
        <v>20.75</v>
      </c>
      <c r="F995" s="181">
        <v>1000000</v>
      </c>
      <c r="G995" s="102" t="s">
        <v>3861</v>
      </c>
      <c r="H995" s="102">
        <v>36099004046</v>
      </c>
      <c r="I995" s="102"/>
      <c r="J995" s="216"/>
    </row>
    <row r="996" spans="1:10" ht="45" customHeight="1">
      <c r="A996" s="100">
        <f t="shared" si="32"/>
        <v>945</v>
      </c>
      <c r="B996" s="102" t="s">
        <v>2879</v>
      </c>
      <c r="C996" s="100">
        <v>25004494</v>
      </c>
      <c r="D996" s="102" t="s">
        <v>3957</v>
      </c>
      <c r="E996" s="100">
        <v>20.75</v>
      </c>
      <c r="F996" s="181">
        <v>1000000</v>
      </c>
      <c r="G996" s="102" t="s">
        <v>3848</v>
      </c>
      <c r="H996" s="102">
        <v>36199004522</v>
      </c>
      <c r="I996" s="102" t="s">
        <v>3914</v>
      </c>
      <c r="J996" s="216"/>
    </row>
    <row r="997" spans="1:10" ht="45" customHeight="1">
      <c r="A997" s="100">
        <f t="shared" si="32"/>
        <v>946</v>
      </c>
      <c r="B997" s="102" t="s">
        <v>3958</v>
      </c>
      <c r="C997" s="100">
        <v>25004584</v>
      </c>
      <c r="D997" s="102" t="s">
        <v>3234</v>
      </c>
      <c r="E997" s="100">
        <v>19.25</v>
      </c>
      <c r="F997" s="181">
        <v>1000000</v>
      </c>
      <c r="G997" s="102" t="s">
        <v>3848</v>
      </c>
      <c r="H997" s="102">
        <v>3609908807</v>
      </c>
      <c r="I997" s="102" t="s">
        <v>3959</v>
      </c>
      <c r="J997" s="216"/>
    </row>
    <row r="998" spans="1:10" ht="45" customHeight="1">
      <c r="A998" s="100">
        <f t="shared" si="32"/>
        <v>947</v>
      </c>
      <c r="B998" s="102" t="s">
        <v>2944</v>
      </c>
      <c r="C998" s="100" t="s">
        <v>3960</v>
      </c>
      <c r="D998" s="102" t="s">
        <v>3961</v>
      </c>
      <c r="E998" s="100" t="s">
        <v>3962</v>
      </c>
      <c r="F998" s="181">
        <v>1000000</v>
      </c>
      <c r="G998" s="102" t="s">
        <v>3848</v>
      </c>
      <c r="H998" s="102">
        <v>40539876</v>
      </c>
      <c r="I998" s="102" t="s">
        <v>3963</v>
      </c>
      <c r="J998" s="216"/>
    </row>
    <row r="999" spans="1:10" ht="45" customHeight="1">
      <c r="A999" s="100">
        <f t="shared" si="32"/>
        <v>948</v>
      </c>
      <c r="B999" s="102" t="s">
        <v>3964</v>
      </c>
      <c r="C999" s="100">
        <v>25002357</v>
      </c>
      <c r="D999" s="102" t="s">
        <v>3933</v>
      </c>
      <c r="E999" s="100">
        <v>18.15</v>
      </c>
      <c r="F999" s="181">
        <v>1000000</v>
      </c>
      <c r="G999" s="102" t="s">
        <v>3848</v>
      </c>
      <c r="H999" s="102">
        <v>36099002802</v>
      </c>
      <c r="I999" s="102" t="s">
        <v>3914</v>
      </c>
      <c r="J999" s="216"/>
    </row>
    <row r="1000" spans="1:10" ht="45" customHeight="1">
      <c r="A1000" s="100">
        <f t="shared" si="32"/>
        <v>949</v>
      </c>
      <c r="B1000" s="102" t="s">
        <v>1423</v>
      </c>
      <c r="C1000" s="100"/>
      <c r="D1000" s="102" t="s">
        <v>2422</v>
      </c>
      <c r="E1000" s="100" t="s">
        <v>3965</v>
      </c>
      <c r="F1000" s="181">
        <v>1000000</v>
      </c>
      <c r="G1000" s="102" t="s">
        <v>3850</v>
      </c>
      <c r="H1000" s="102">
        <v>1199005943</v>
      </c>
      <c r="I1000" s="102"/>
      <c r="J1000" s="216"/>
    </row>
    <row r="1001" spans="1:10" ht="45" customHeight="1">
      <c r="A1001" s="100">
        <f t="shared" si="32"/>
        <v>950</v>
      </c>
      <c r="B1001" s="102" t="s">
        <v>405</v>
      </c>
      <c r="C1001" s="100">
        <v>25005158</v>
      </c>
      <c r="D1001" s="102" t="s">
        <v>3966</v>
      </c>
      <c r="E1001" s="100">
        <v>18.5</v>
      </c>
      <c r="F1001" s="181">
        <v>1000000</v>
      </c>
      <c r="G1001" s="102" t="s">
        <v>3867</v>
      </c>
      <c r="H1001" s="102">
        <v>36199006163</v>
      </c>
      <c r="I1001" s="102"/>
      <c r="J1001" s="216"/>
    </row>
    <row r="1002" spans="1:10" ht="45" customHeight="1">
      <c r="A1002" s="100">
        <f t="shared" si="32"/>
        <v>951</v>
      </c>
      <c r="B1002" s="102" t="s">
        <v>3967</v>
      </c>
      <c r="C1002" s="100">
        <v>25006461</v>
      </c>
      <c r="D1002" s="102" t="s">
        <v>3968</v>
      </c>
      <c r="E1002" s="100">
        <v>18.75</v>
      </c>
      <c r="F1002" s="181">
        <v>1000000</v>
      </c>
      <c r="G1002" s="102" t="s">
        <v>3865</v>
      </c>
      <c r="H1002" s="102">
        <v>16339628</v>
      </c>
      <c r="I1002" s="102"/>
      <c r="J1002" s="216"/>
    </row>
    <row r="1003" spans="1:10" ht="45" customHeight="1">
      <c r="A1003" s="100">
        <f t="shared" si="32"/>
        <v>952</v>
      </c>
      <c r="B1003" s="102" t="s">
        <v>3969</v>
      </c>
      <c r="C1003" s="100">
        <v>25005404</v>
      </c>
      <c r="D1003" s="102" t="s">
        <v>1810</v>
      </c>
      <c r="E1003" s="100">
        <v>18.75</v>
      </c>
      <c r="F1003" s="181">
        <v>1000000</v>
      </c>
      <c r="G1003" s="102" t="s">
        <v>3916</v>
      </c>
      <c r="H1003" s="102">
        <v>163416666</v>
      </c>
      <c r="I1003" s="102"/>
      <c r="J1003" s="216"/>
    </row>
    <row r="1004" spans="1:10" ht="45" customHeight="1">
      <c r="A1004" s="100">
        <f t="shared" si="32"/>
        <v>953</v>
      </c>
      <c r="B1004" s="102" t="s">
        <v>3970</v>
      </c>
      <c r="C1004" s="100"/>
      <c r="D1004" s="102" t="s">
        <v>3971</v>
      </c>
      <c r="E1004" s="100">
        <v>20.1</v>
      </c>
      <c r="F1004" s="181">
        <v>1000000</v>
      </c>
      <c r="G1004" s="102" t="s">
        <v>3916</v>
      </c>
      <c r="H1004" s="102">
        <v>36198004984</v>
      </c>
      <c r="I1004" s="102"/>
      <c r="J1004" s="216"/>
    </row>
    <row r="1005" spans="1:10" ht="45" customHeight="1">
      <c r="A1005" s="100">
        <f t="shared" si="32"/>
        <v>954</v>
      </c>
      <c r="B1005" s="102" t="s">
        <v>3972</v>
      </c>
      <c r="C1005" s="100">
        <v>25004974</v>
      </c>
      <c r="D1005" s="102" t="s">
        <v>3933</v>
      </c>
      <c r="E1005" s="100" t="s">
        <v>3973</v>
      </c>
      <c r="F1005" s="181">
        <v>1000000</v>
      </c>
      <c r="G1005" s="102" t="s">
        <v>3850</v>
      </c>
      <c r="H1005" s="102">
        <v>3619900872</v>
      </c>
      <c r="I1005" s="102"/>
      <c r="J1005" s="216"/>
    </row>
    <row r="1006" spans="1:10" ht="45" customHeight="1">
      <c r="A1006" s="100">
        <f t="shared" si="32"/>
        <v>955</v>
      </c>
      <c r="B1006" s="102" t="s">
        <v>3974</v>
      </c>
      <c r="C1006" s="100">
        <v>1002794</v>
      </c>
      <c r="D1006" s="102" t="s">
        <v>3975</v>
      </c>
      <c r="E1006" s="100" t="s">
        <v>3976</v>
      </c>
      <c r="F1006" s="181">
        <v>1000000</v>
      </c>
      <c r="G1006" s="102" t="s">
        <v>3853</v>
      </c>
      <c r="H1006" s="102">
        <v>13613621</v>
      </c>
      <c r="I1006" s="102" t="s">
        <v>3977</v>
      </c>
      <c r="J1006" s="216"/>
    </row>
    <row r="1007" spans="1:10" ht="45" customHeight="1">
      <c r="A1007" s="100">
        <f t="shared" si="32"/>
        <v>956</v>
      </c>
      <c r="B1007" s="102" t="s">
        <v>3978</v>
      </c>
      <c r="C1007" s="100">
        <v>2506865</v>
      </c>
      <c r="D1007" s="102" t="s">
        <v>3979</v>
      </c>
      <c r="E1007" s="100" t="s">
        <v>3965</v>
      </c>
      <c r="F1007" s="181">
        <v>1000000</v>
      </c>
      <c r="G1007" s="102" t="s">
        <v>3853</v>
      </c>
      <c r="H1007" s="102">
        <v>36199006314</v>
      </c>
      <c r="I1007" s="102" t="s">
        <v>3980</v>
      </c>
      <c r="J1007" s="216"/>
    </row>
    <row r="1008" spans="1:10" ht="45" customHeight="1">
      <c r="A1008" s="100">
        <f aca="true" t="shared" si="33" ref="A1008:A1014">+A1007+1</f>
        <v>957</v>
      </c>
      <c r="B1008" s="102" t="s">
        <v>3981</v>
      </c>
      <c r="C1008" s="100">
        <v>25012126</v>
      </c>
      <c r="D1008" s="102" t="s">
        <v>3933</v>
      </c>
      <c r="E1008" s="100">
        <v>19.05</v>
      </c>
      <c r="F1008" s="181">
        <v>1000000</v>
      </c>
      <c r="G1008" s="102" t="s">
        <v>3853</v>
      </c>
      <c r="H1008" s="102">
        <v>36199001110</v>
      </c>
      <c r="I1008" s="102" t="s">
        <v>3982</v>
      </c>
      <c r="J1008" s="216"/>
    </row>
    <row r="1009" spans="1:10" s="530" customFormat="1" ht="45" customHeight="1">
      <c r="A1009" s="17">
        <f t="shared" si="33"/>
        <v>958</v>
      </c>
      <c r="B1009" s="171" t="s">
        <v>69</v>
      </c>
      <c r="C1009" s="17">
        <v>52380101</v>
      </c>
      <c r="D1009" s="171" t="s">
        <v>6376</v>
      </c>
      <c r="E1009" s="17"/>
      <c r="F1009" s="529">
        <v>1000000</v>
      </c>
      <c r="G1009" s="171" t="s">
        <v>3861</v>
      </c>
      <c r="H1009" s="171">
        <v>36099003347</v>
      </c>
      <c r="I1009" s="146"/>
      <c r="J1009" s="171"/>
    </row>
    <row r="1010" spans="1:10" s="530" customFormat="1" ht="45" customHeight="1">
      <c r="A1010" s="17">
        <f t="shared" si="33"/>
        <v>959</v>
      </c>
      <c r="B1010" s="171" t="s">
        <v>1333</v>
      </c>
      <c r="C1010" s="17" t="s">
        <v>6377</v>
      </c>
      <c r="D1010" s="171" t="s">
        <v>6378</v>
      </c>
      <c r="E1010" s="17"/>
      <c r="F1010" s="529">
        <v>1000000</v>
      </c>
      <c r="G1010" s="171" t="s">
        <v>3861</v>
      </c>
      <c r="H1010" s="171">
        <v>36199003508</v>
      </c>
      <c r="I1010" s="146"/>
      <c r="J1010" s="171"/>
    </row>
    <row r="1011" spans="1:10" s="530" customFormat="1" ht="45" customHeight="1">
      <c r="A1011" s="17">
        <f t="shared" si="33"/>
        <v>960</v>
      </c>
      <c r="B1011" s="171" t="s">
        <v>6379</v>
      </c>
      <c r="C1011" s="17" t="s">
        <v>6380</v>
      </c>
      <c r="D1011" s="171" t="s">
        <v>6381</v>
      </c>
      <c r="E1011" s="17"/>
      <c r="F1011" s="529">
        <v>1000000</v>
      </c>
      <c r="G1011" s="171" t="s">
        <v>3861</v>
      </c>
      <c r="H1011" s="171">
        <v>36099009044</v>
      </c>
      <c r="I1011" s="146"/>
      <c r="J1011" s="171"/>
    </row>
    <row r="1012" spans="1:10" s="530" customFormat="1" ht="45" customHeight="1">
      <c r="A1012" s="17">
        <f t="shared" si="33"/>
        <v>961</v>
      </c>
      <c r="B1012" s="171" t="s">
        <v>6382</v>
      </c>
      <c r="C1012" s="17">
        <v>2013170351</v>
      </c>
      <c r="D1012" s="171" t="s">
        <v>6383</v>
      </c>
      <c r="E1012" s="17"/>
      <c r="F1012" s="529">
        <v>1000000</v>
      </c>
      <c r="G1012" s="171" t="s">
        <v>3856</v>
      </c>
      <c r="H1012" s="171">
        <v>25934724</v>
      </c>
      <c r="I1012" s="146"/>
      <c r="J1012" s="171"/>
    </row>
    <row r="1013" spans="1:10" s="530" customFormat="1" ht="45" customHeight="1">
      <c r="A1013" s="17">
        <f t="shared" si="33"/>
        <v>962</v>
      </c>
      <c r="B1013" s="171" t="s">
        <v>636</v>
      </c>
      <c r="C1013" s="17">
        <v>17100181</v>
      </c>
      <c r="D1013" s="171" t="s">
        <v>6384</v>
      </c>
      <c r="E1013" s="17"/>
      <c r="F1013" s="529">
        <v>1000000</v>
      </c>
      <c r="G1013" s="171" t="s">
        <v>6385</v>
      </c>
      <c r="H1013" s="171">
        <v>3609900630</v>
      </c>
      <c r="I1013" s="146"/>
      <c r="J1013" s="171"/>
    </row>
    <row r="1014" spans="1:10" ht="45" customHeight="1">
      <c r="A1014" s="100">
        <f t="shared" si="33"/>
        <v>963</v>
      </c>
      <c r="B1014" s="448" t="s">
        <v>6386</v>
      </c>
      <c r="C1014" s="439">
        <v>25018335</v>
      </c>
      <c r="D1014" s="448" t="s">
        <v>6387</v>
      </c>
      <c r="E1014" s="439"/>
      <c r="F1014" s="449">
        <v>1000000</v>
      </c>
      <c r="G1014" s="448" t="s">
        <v>3853</v>
      </c>
      <c r="H1014" s="448">
        <v>36199005627</v>
      </c>
      <c r="I1014" s="448" t="s">
        <v>3977</v>
      </c>
      <c r="J1014" s="439"/>
    </row>
    <row r="1015" spans="1:10" ht="45" customHeight="1">
      <c r="A1015" s="348"/>
      <c r="B1015" s="453" t="s">
        <v>4116</v>
      </c>
      <c r="C1015" s="316"/>
      <c r="D1015" s="207"/>
      <c r="E1015" s="141"/>
      <c r="F1015" s="461"/>
      <c r="G1015" s="138"/>
      <c r="H1015" s="316"/>
      <c r="I1015" s="316"/>
      <c r="J1015" s="302" t="s">
        <v>5983</v>
      </c>
    </row>
    <row r="1016" spans="1:10" ht="45" customHeight="1">
      <c r="A1016" s="100">
        <f>+A1014+1</f>
        <v>964</v>
      </c>
      <c r="B1016" s="102" t="s">
        <v>677</v>
      </c>
      <c r="C1016" s="100">
        <v>29021232</v>
      </c>
      <c r="D1016" s="102" t="s">
        <v>4016</v>
      </c>
      <c r="E1016" s="100">
        <v>30</v>
      </c>
      <c r="F1016" s="180">
        <v>10000000</v>
      </c>
      <c r="G1016" s="102" t="s">
        <v>4017</v>
      </c>
      <c r="H1016" s="100">
        <v>187797154</v>
      </c>
      <c r="I1016" s="100">
        <v>979193067</v>
      </c>
      <c r="J1016" s="323"/>
    </row>
    <row r="1017" spans="1:10" ht="45" customHeight="1">
      <c r="A1017" s="100">
        <f>+A1016+1</f>
        <v>965</v>
      </c>
      <c r="B1017" s="102" t="s">
        <v>4018</v>
      </c>
      <c r="C1017" s="100">
        <v>29000806</v>
      </c>
      <c r="D1017" s="102" t="s">
        <v>4019</v>
      </c>
      <c r="E1017" s="100">
        <v>29.5</v>
      </c>
      <c r="F1017" s="181">
        <v>3000000</v>
      </c>
      <c r="G1017" s="102" t="s">
        <v>4020</v>
      </c>
      <c r="H1017" s="100">
        <v>187824442</v>
      </c>
      <c r="I1017" s="100">
        <v>979111971</v>
      </c>
      <c r="J1017" s="323"/>
    </row>
    <row r="1018" spans="1:10" ht="45" customHeight="1">
      <c r="A1018" s="100">
        <f aca="true" t="shared" si="34" ref="A1018:A1074">+A1017+1</f>
        <v>966</v>
      </c>
      <c r="B1018" s="102" t="s">
        <v>4030</v>
      </c>
      <c r="C1018" s="100">
        <v>29000902</v>
      </c>
      <c r="D1018" s="102" t="s">
        <v>4019</v>
      </c>
      <c r="E1018" s="100">
        <v>27.7</v>
      </c>
      <c r="F1018" s="181">
        <v>3000000</v>
      </c>
      <c r="G1018" s="102" t="s">
        <v>4031</v>
      </c>
      <c r="H1018" s="100">
        <v>187822985</v>
      </c>
      <c r="I1018" s="100">
        <v>982870556</v>
      </c>
      <c r="J1018" s="323"/>
    </row>
    <row r="1019" spans="1:10" ht="45" customHeight="1">
      <c r="A1019" s="100">
        <f t="shared" si="34"/>
        <v>967</v>
      </c>
      <c r="B1019" s="102" t="s">
        <v>1084</v>
      </c>
      <c r="C1019" s="100">
        <v>29021524</v>
      </c>
      <c r="D1019" s="102" t="s">
        <v>200</v>
      </c>
      <c r="E1019" s="100">
        <v>29.25</v>
      </c>
      <c r="F1019" s="180">
        <v>3000000</v>
      </c>
      <c r="G1019" s="102" t="s">
        <v>4017</v>
      </c>
      <c r="H1019" s="100">
        <v>1877198460</v>
      </c>
      <c r="I1019" s="100">
        <v>1628021906</v>
      </c>
      <c r="J1019" s="323"/>
    </row>
    <row r="1020" spans="1:10" ht="45" customHeight="1">
      <c r="A1020" s="100">
        <f t="shared" si="34"/>
        <v>968</v>
      </c>
      <c r="B1020" s="102" t="s">
        <v>966</v>
      </c>
      <c r="C1020" s="102">
        <v>29007235</v>
      </c>
      <c r="D1020" s="102" t="s">
        <v>4021</v>
      </c>
      <c r="E1020" s="100">
        <v>28.5</v>
      </c>
      <c r="F1020" s="180">
        <v>3000000</v>
      </c>
      <c r="G1020" s="102" t="s">
        <v>4022</v>
      </c>
      <c r="H1020" s="100">
        <v>187593790</v>
      </c>
      <c r="I1020" s="100">
        <v>975428098</v>
      </c>
      <c r="J1020" s="323"/>
    </row>
    <row r="1021" spans="1:10" ht="45" customHeight="1">
      <c r="A1021" s="100">
        <f t="shared" si="34"/>
        <v>969</v>
      </c>
      <c r="B1021" s="102" t="s">
        <v>4023</v>
      </c>
      <c r="C1021" s="102">
        <v>29009882</v>
      </c>
      <c r="D1021" s="102" t="s">
        <v>4024</v>
      </c>
      <c r="E1021" s="100">
        <v>28.25</v>
      </c>
      <c r="F1021" s="180">
        <v>3000000</v>
      </c>
      <c r="G1021" s="102" t="s">
        <v>4025</v>
      </c>
      <c r="H1021" s="100">
        <v>187812538</v>
      </c>
      <c r="I1021" s="100">
        <v>978710338</v>
      </c>
      <c r="J1021" s="323"/>
    </row>
    <row r="1022" spans="1:10" ht="45" customHeight="1">
      <c r="A1022" s="100">
        <f t="shared" si="34"/>
        <v>970</v>
      </c>
      <c r="B1022" s="102" t="s">
        <v>4026</v>
      </c>
      <c r="C1022" s="100">
        <v>29021667</v>
      </c>
      <c r="D1022" s="102" t="s">
        <v>781</v>
      </c>
      <c r="E1022" s="100">
        <v>28</v>
      </c>
      <c r="F1022" s="180">
        <v>3000000</v>
      </c>
      <c r="G1022" s="102" t="s">
        <v>4027</v>
      </c>
      <c r="H1022" s="100">
        <v>187796129</v>
      </c>
      <c r="I1022" s="100">
        <v>1697271483</v>
      </c>
      <c r="J1022" s="323"/>
    </row>
    <row r="1023" spans="1:10" ht="45" customHeight="1">
      <c r="A1023" s="100">
        <f t="shared" si="34"/>
        <v>971</v>
      </c>
      <c r="B1023" s="102" t="s">
        <v>265</v>
      </c>
      <c r="C1023" s="102">
        <v>29007200</v>
      </c>
      <c r="D1023" s="102" t="s">
        <v>4028</v>
      </c>
      <c r="E1023" s="100">
        <v>27.75</v>
      </c>
      <c r="F1023" s="180">
        <v>3000000</v>
      </c>
      <c r="G1023" s="102" t="s">
        <v>4029</v>
      </c>
      <c r="H1023" s="100">
        <v>187803032</v>
      </c>
      <c r="I1023" s="100">
        <v>1687951809</v>
      </c>
      <c r="J1023" s="323"/>
    </row>
    <row r="1024" spans="1:10" ht="45" customHeight="1">
      <c r="A1024" s="100">
        <f t="shared" si="34"/>
        <v>972</v>
      </c>
      <c r="B1024" s="102" t="s">
        <v>897</v>
      </c>
      <c r="C1024" s="100">
        <v>29020249</v>
      </c>
      <c r="D1024" s="102" t="s">
        <v>484</v>
      </c>
      <c r="E1024" s="100">
        <v>27.5</v>
      </c>
      <c r="F1024" s="180">
        <v>3000000</v>
      </c>
      <c r="G1024" s="102" t="s">
        <v>4032</v>
      </c>
      <c r="H1024" s="100">
        <v>187767678</v>
      </c>
      <c r="I1024" s="100">
        <v>1226226417</v>
      </c>
      <c r="J1024" s="323"/>
    </row>
    <row r="1025" spans="1:10" ht="45" customHeight="1">
      <c r="A1025" s="100">
        <f t="shared" si="34"/>
        <v>973</v>
      </c>
      <c r="B1025" s="102" t="s">
        <v>1534</v>
      </c>
      <c r="C1025" s="100">
        <v>29012702</v>
      </c>
      <c r="D1025" s="102" t="s">
        <v>4033</v>
      </c>
      <c r="E1025" s="100">
        <v>27.35</v>
      </c>
      <c r="F1025" s="180">
        <v>3000000</v>
      </c>
      <c r="G1025" s="102" t="s">
        <v>4034</v>
      </c>
      <c r="H1025" s="100">
        <v>187762612</v>
      </c>
      <c r="I1025" s="100">
        <v>1683494443</v>
      </c>
      <c r="J1025" s="323"/>
    </row>
    <row r="1026" spans="1:10" ht="45" customHeight="1">
      <c r="A1026" s="100">
        <f t="shared" si="34"/>
        <v>974</v>
      </c>
      <c r="B1026" s="102" t="s">
        <v>4035</v>
      </c>
      <c r="C1026" s="100">
        <v>29022194</v>
      </c>
      <c r="D1026" s="102" t="s">
        <v>4036</v>
      </c>
      <c r="E1026" s="100">
        <v>27.3</v>
      </c>
      <c r="F1026" s="180">
        <v>3000000</v>
      </c>
      <c r="G1026" s="102" t="s">
        <v>4037</v>
      </c>
      <c r="H1026" s="100">
        <v>187796080</v>
      </c>
      <c r="I1026" s="100">
        <v>978975587</v>
      </c>
      <c r="J1026" s="323"/>
    </row>
    <row r="1027" spans="1:10" ht="45" customHeight="1">
      <c r="A1027" s="100">
        <f t="shared" si="34"/>
        <v>975</v>
      </c>
      <c r="B1027" s="102" t="s">
        <v>4038</v>
      </c>
      <c r="C1027" s="102">
        <v>29005259</v>
      </c>
      <c r="D1027" s="102" t="s">
        <v>4039</v>
      </c>
      <c r="E1027" s="100">
        <v>28.1</v>
      </c>
      <c r="F1027" s="180">
        <v>3000000</v>
      </c>
      <c r="G1027" s="102" t="s">
        <v>4040</v>
      </c>
      <c r="H1027" s="100">
        <v>187737065</v>
      </c>
      <c r="I1027" s="100">
        <v>1687019752</v>
      </c>
      <c r="J1027" s="323"/>
    </row>
    <row r="1028" spans="1:10" ht="45" customHeight="1">
      <c r="A1028" s="100">
        <f t="shared" si="34"/>
        <v>976</v>
      </c>
      <c r="B1028" s="102" t="s">
        <v>4041</v>
      </c>
      <c r="C1028" s="100">
        <v>29002397</v>
      </c>
      <c r="D1028" s="102" t="s">
        <v>4042</v>
      </c>
      <c r="E1028" s="100">
        <v>26.75</v>
      </c>
      <c r="F1028" s="180">
        <v>3000000</v>
      </c>
      <c r="G1028" s="102" t="s">
        <v>4043</v>
      </c>
      <c r="H1028" s="100">
        <v>187687444</v>
      </c>
      <c r="I1028" s="100">
        <v>915047794</v>
      </c>
      <c r="J1028" s="323"/>
    </row>
    <row r="1029" spans="1:10" ht="45" customHeight="1">
      <c r="A1029" s="100">
        <f t="shared" si="34"/>
        <v>977</v>
      </c>
      <c r="B1029" s="102" t="s">
        <v>312</v>
      </c>
      <c r="C1029" s="100">
        <v>29007325</v>
      </c>
      <c r="D1029" s="102" t="s">
        <v>1554</v>
      </c>
      <c r="E1029" s="100">
        <v>26.75</v>
      </c>
      <c r="F1029" s="180">
        <v>3000000</v>
      </c>
      <c r="G1029" s="102" t="s">
        <v>4044</v>
      </c>
      <c r="H1029" s="100">
        <v>187804153</v>
      </c>
      <c r="I1029" s="100">
        <v>1679934995</v>
      </c>
      <c r="J1029" s="323"/>
    </row>
    <row r="1030" spans="1:10" ht="45" customHeight="1">
      <c r="A1030" s="100">
        <f t="shared" si="34"/>
        <v>978</v>
      </c>
      <c r="B1030" s="102" t="s">
        <v>451</v>
      </c>
      <c r="C1030" s="100">
        <v>29025330</v>
      </c>
      <c r="D1030" s="102" t="s">
        <v>4045</v>
      </c>
      <c r="E1030" s="100">
        <v>26.5</v>
      </c>
      <c r="F1030" s="180">
        <v>3000000</v>
      </c>
      <c r="G1030" s="102" t="s">
        <v>4046</v>
      </c>
      <c r="H1030" s="100">
        <v>187613044</v>
      </c>
      <c r="I1030" s="100">
        <v>984879399</v>
      </c>
      <c r="J1030" s="323"/>
    </row>
    <row r="1031" spans="1:10" ht="45" customHeight="1">
      <c r="A1031" s="100">
        <f t="shared" si="34"/>
        <v>979</v>
      </c>
      <c r="B1031" s="102" t="s">
        <v>4049</v>
      </c>
      <c r="C1031" s="102">
        <v>29023880</v>
      </c>
      <c r="D1031" s="102" t="s">
        <v>4050</v>
      </c>
      <c r="E1031" s="100">
        <v>25.5</v>
      </c>
      <c r="F1031" s="181">
        <v>2000000</v>
      </c>
      <c r="G1031" s="102" t="s">
        <v>4051</v>
      </c>
      <c r="H1031" s="100">
        <v>187756686</v>
      </c>
      <c r="I1031" s="100">
        <v>983857963</v>
      </c>
      <c r="J1031" s="323"/>
    </row>
    <row r="1032" spans="1:10" ht="45" customHeight="1">
      <c r="A1032" s="100">
        <f t="shared" si="34"/>
        <v>980</v>
      </c>
      <c r="B1032" s="102" t="s">
        <v>4064</v>
      </c>
      <c r="C1032" s="100">
        <v>29000813</v>
      </c>
      <c r="D1032" s="102" t="s">
        <v>4065</v>
      </c>
      <c r="E1032" s="100">
        <v>24.2</v>
      </c>
      <c r="F1032" s="181">
        <v>2000000</v>
      </c>
      <c r="G1032" s="102" t="s">
        <v>4020</v>
      </c>
      <c r="H1032" s="100">
        <v>187823858</v>
      </c>
      <c r="I1032" s="100">
        <v>947294579</v>
      </c>
      <c r="J1032" s="323"/>
    </row>
    <row r="1033" spans="1:10" ht="45" customHeight="1">
      <c r="A1033" s="100">
        <f t="shared" si="34"/>
        <v>981</v>
      </c>
      <c r="B1033" s="102" t="s">
        <v>4090</v>
      </c>
      <c r="C1033" s="100">
        <v>29000794</v>
      </c>
      <c r="D1033" s="102" t="s">
        <v>4065</v>
      </c>
      <c r="E1033" s="100">
        <v>22.75</v>
      </c>
      <c r="F1033" s="181">
        <v>2000000</v>
      </c>
      <c r="G1033" s="102" t="s">
        <v>4091</v>
      </c>
      <c r="H1033" s="100">
        <v>187822917</v>
      </c>
      <c r="I1033" s="100">
        <v>942016757</v>
      </c>
      <c r="J1033" s="323"/>
    </row>
    <row r="1034" spans="1:10" ht="45" customHeight="1">
      <c r="A1034" s="100">
        <f t="shared" si="34"/>
        <v>982</v>
      </c>
      <c r="B1034" s="102" t="s">
        <v>4096</v>
      </c>
      <c r="C1034" s="100">
        <v>29000783</v>
      </c>
      <c r="D1034" s="102" t="s">
        <v>325</v>
      </c>
      <c r="E1034" s="100">
        <v>21.7</v>
      </c>
      <c r="F1034" s="181">
        <v>2000000</v>
      </c>
      <c r="G1034" s="102" t="s">
        <v>4097</v>
      </c>
      <c r="H1034" s="100">
        <v>187822899</v>
      </c>
      <c r="I1034" s="100">
        <v>1663357173</v>
      </c>
      <c r="J1034" s="323"/>
    </row>
    <row r="1035" spans="1:10" ht="45" customHeight="1">
      <c r="A1035" s="100">
        <f t="shared" si="34"/>
        <v>983</v>
      </c>
      <c r="B1035" s="102" t="s">
        <v>1755</v>
      </c>
      <c r="C1035" s="100">
        <v>29002701</v>
      </c>
      <c r="D1035" s="102" t="s">
        <v>4052</v>
      </c>
      <c r="E1035" s="100">
        <v>25.5</v>
      </c>
      <c r="F1035" s="180">
        <v>2000000</v>
      </c>
      <c r="G1035" s="102" t="s">
        <v>4053</v>
      </c>
      <c r="H1035" s="100">
        <v>187579718</v>
      </c>
      <c r="I1035" s="100">
        <v>1675792947</v>
      </c>
      <c r="J1035" s="323"/>
    </row>
    <row r="1036" spans="1:10" ht="45" customHeight="1">
      <c r="A1036" s="100">
        <f t="shared" si="34"/>
        <v>984</v>
      </c>
      <c r="B1036" s="102" t="s">
        <v>4054</v>
      </c>
      <c r="C1036" s="102">
        <v>29026386</v>
      </c>
      <c r="D1036" s="102" t="s">
        <v>1554</v>
      </c>
      <c r="E1036" s="100">
        <v>25.25</v>
      </c>
      <c r="F1036" s="180">
        <v>2000000</v>
      </c>
      <c r="G1036" s="102" t="s">
        <v>4055</v>
      </c>
      <c r="H1036" s="100">
        <v>187608543</v>
      </c>
      <c r="I1036" s="100">
        <v>989287595</v>
      </c>
      <c r="J1036" s="323"/>
    </row>
    <row r="1037" spans="1:10" ht="45" customHeight="1">
      <c r="A1037" s="100">
        <f t="shared" si="34"/>
        <v>985</v>
      </c>
      <c r="B1037" s="102" t="s">
        <v>1139</v>
      </c>
      <c r="C1037" s="100">
        <v>29018321</v>
      </c>
      <c r="D1037" s="102" t="s">
        <v>3271</v>
      </c>
      <c r="E1037" s="100">
        <v>25.25</v>
      </c>
      <c r="F1037" s="180">
        <v>2000000</v>
      </c>
      <c r="G1037" s="102" t="s">
        <v>4056</v>
      </c>
      <c r="H1037" s="100">
        <v>187746591</v>
      </c>
      <c r="I1037" s="100">
        <v>1628268910</v>
      </c>
      <c r="J1037" s="323"/>
    </row>
    <row r="1038" spans="1:10" ht="45" customHeight="1">
      <c r="A1038" s="100">
        <f t="shared" si="34"/>
        <v>986</v>
      </c>
      <c r="B1038" s="102" t="s">
        <v>4059</v>
      </c>
      <c r="C1038" s="100">
        <v>29002720</v>
      </c>
      <c r="D1038" s="102" t="s">
        <v>4060</v>
      </c>
      <c r="E1038" s="100">
        <v>24.75</v>
      </c>
      <c r="F1038" s="180">
        <v>2000000</v>
      </c>
      <c r="G1038" s="102" t="s">
        <v>4061</v>
      </c>
      <c r="H1038" s="100">
        <v>187776451</v>
      </c>
      <c r="I1038" s="100">
        <v>1699197848</v>
      </c>
      <c r="J1038" s="323"/>
    </row>
    <row r="1039" spans="1:10" ht="45" customHeight="1">
      <c r="A1039" s="100">
        <f t="shared" si="34"/>
        <v>987</v>
      </c>
      <c r="B1039" s="102" t="s">
        <v>4062</v>
      </c>
      <c r="C1039" s="100">
        <v>29023344</v>
      </c>
      <c r="D1039" s="102" t="s">
        <v>2434</v>
      </c>
      <c r="E1039" s="100">
        <v>24.7</v>
      </c>
      <c r="F1039" s="180">
        <v>2000000</v>
      </c>
      <c r="G1039" s="102" t="s">
        <v>4017</v>
      </c>
      <c r="H1039" s="100">
        <v>187718678</v>
      </c>
      <c r="I1039" s="100">
        <v>966786920</v>
      </c>
      <c r="J1039" s="323"/>
    </row>
    <row r="1040" spans="1:10" ht="45" customHeight="1">
      <c r="A1040" s="100">
        <f t="shared" si="34"/>
        <v>988</v>
      </c>
      <c r="B1040" s="102" t="s">
        <v>4063</v>
      </c>
      <c r="C1040" s="102">
        <v>29026700</v>
      </c>
      <c r="D1040" s="102" t="s">
        <v>3179</v>
      </c>
      <c r="E1040" s="100">
        <v>24.25</v>
      </c>
      <c r="F1040" s="180">
        <v>2000000</v>
      </c>
      <c r="G1040" s="102" t="s">
        <v>4051</v>
      </c>
      <c r="H1040" s="100">
        <v>187607871</v>
      </c>
      <c r="I1040" s="100">
        <v>983857963</v>
      </c>
      <c r="J1040" s="323"/>
    </row>
    <row r="1041" spans="1:10" ht="45" customHeight="1">
      <c r="A1041" s="100">
        <f t="shared" si="34"/>
        <v>989</v>
      </c>
      <c r="B1041" s="102" t="s">
        <v>4066</v>
      </c>
      <c r="C1041" s="102">
        <v>29026322</v>
      </c>
      <c r="D1041" s="102" t="s">
        <v>4067</v>
      </c>
      <c r="E1041" s="100">
        <v>24.15</v>
      </c>
      <c r="F1041" s="180">
        <v>2000000</v>
      </c>
      <c r="G1041" s="102" t="s">
        <v>4068</v>
      </c>
      <c r="H1041" s="100">
        <v>187757396</v>
      </c>
      <c r="I1041" s="100">
        <v>912627952</v>
      </c>
      <c r="J1041" s="323"/>
    </row>
    <row r="1042" spans="1:10" ht="45" customHeight="1">
      <c r="A1042" s="100">
        <f t="shared" si="34"/>
        <v>990</v>
      </c>
      <c r="B1042" s="102" t="s">
        <v>156</v>
      </c>
      <c r="C1042" s="102">
        <v>29009460</v>
      </c>
      <c r="D1042" s="102" t="s">
        <v>545</v>
      </c>
      <c r="E1042" s="100">
        <v>24</v>
      </c>
      <c r="F1042" s="180">
        <v>2000000</v>
      </c>
      <c r="G1042" s="102" t="s">
        <v>4069</v>
      </c>
      <c r="H1042" s="100">
        <v>187589630</v>
      </c>
      <c r="I1042" s="100">
        <v>916262903</v>
      </c>
      <c r="J1042" s="323"/>
    </row>
    <row r="1043" spans="1:10" ht="45" customHeight="1">
      <c r="A1043" s="100">
        <f t="shared" si="34"/>
        <v>991</v>
      </c>
      <c r="B1043" s="102" t="s">
        <v>4070</v>
      </c>
      <c r="C1043" s="102">
        <v>1033579</v>
      </c>
      <c r="D1043" s="102" t="s">
        <v>4071</v>
      </c>
      <c r="E1043" s="100">
        <v>23.8</v>
      </c>
      <c r="F1043" s="180">
        <v>2000000</v>
      </c>
      <c r="G1043" s="102" t="s">
        <v>4072</v>
      </c>
      <c r="H1043" s="100">
        <v>17448949</v>
      </c>
      <c r="I1043" s="100">
        <v>976959296</v>
      </c>
      <c r="J1043" s="323"/>
    </row>
    <row r="1044" spans="1:10" ht="45" customHeight="1">
      <c r="A1044" s="100">
        <f t="shared" si="34"/>
        <v>992</v>
      </c>
      <c r="B1044" s="102" t="s">
        <v>4073</v>
      </c>
      <c r="C1044" s="102">
        <v>29023645</v>
      </c>
      <c r="D1044" s="102" t="s">
        <v>4074</v>
      </c>
      <c r="E1044" s="100">
        <v>23.75</v>
      </c>
      <c r="F1044" s="180">
        <v>2000000</v>
      </c>
      <c r="G1044" s="102" t="s">
        <v>4051</v>
      </c>
      <c r="H1044" s="100">
        <v>187609946</v>
      </c>
      <c r="I1044" s="100">
        <v>967044745</v>
      </c>
      <c r="J1044" s="323"/>
    </row>
    <row r="1045" spans="1:10" ht="45" customHeight="1">
      <c r="A1045" s="100">
        <f t="shared" si="34"/>
        <v>993</v>
      </c>
      <c r="B1045" s="102" t="s">
        <v>4075</v>
      </c>
      <c r="C1045" s="100">
        <v>29030459</v>
      </c>
      <c r="D1045" s="102" t="s">
        <v>4076</v>
      </c>
      <c r="E1045" s="100">
        <v>23.5</v>
      </c>
      <c r="F1045" s="180">
        <v>2000000</v>
      </c>
      <c r="G1045" s="102" t="s">
        <v>4077</v>
      </c>
      <c r="H1045" s="100">
        <v>187742081</v>
      </c>
      <c r="I1045" s="100">
        <v>979083678</v>
      </c>
      <c r="J1045" s="323"/>
    </row>
    <row r="1046" spans="1:10" ht="45" customHeight="1">
      <c r="A1046" s="100">
        <f t="shared" si="34"/>
        <v>994</v>
      </c>
      <c r="B1046" s="102" t="s">
        <v>4081</v>
      </c>
      <c r="C1046" s="102">
        <v>29005307</v>
      </c>
      <c r="D1046" s="102" t="s">
        <v>4082</v>
      </c>
      <c r="E1046" s="100">
        <v>23.4</v>
      </c>
      <c r="F1046" s="180">
        <v>2000000</v>
      </c>
      <c r="G1046" s="102" t="s">
        <v>4040</v>
      </c>
      <c r="H1046" s="100">
        <v>187737370</v>
      </c>
      <c r="I1046" s="100">
        <v>1679877555</v>
      </c>
      <c r="J1046" s="323"/>
    </row>
    <row r="1047" spans="1:10" ht="45" customHeight="1">
      <c r="A1047" s="100">
        <f t="shared" si="34"/>
        <v>995</v>
      </c>
      <c r="B1047" s="102" t="s">
        <v>722</v>
      </c>
      <c r="C1047" s="100">
        <v>29014407</v>
      </c>
      <c r="D1047" s="102" t="s">
        <v>3179</v>
      </c>
      <c r="E1047" s="100">
        <v>23.3</v>
      </c>
      <c r="F1047" s="180">
        <v>2000000</v>
      </c>
      <c r="G1047" s="102" t="s">
        <v>4083</v>
      </c>
      <c r="H1047" s="100">
        <v>187641901</v>
      </c>
      <c r="I1047" s="100">
        <v>1252332364</v>
      </c>
      <c r="J1047" s="323"/>
    </row>
    <row r="1048" spans="1:10" ht="45" customHeight="1">
      <c r="A1048" s="100">
        <f t="shared" si="34"/>
        <v>996</v>
      </c>
      <c r="B1048" s="102" t="s">
        <v>689</v>
      </c>
      <c r="C1048" s="102">
        <v>29026956</v>
      </c>
      <c r="D1048" s="102" t="s">
        <v>4071</v>
      </c>
      <c r="E1048" s="100">
        <v>33.25</v>
      </c>
      <c r="F1048" s="180">
        <v>2000000</v>
      </c>
      <c r="G1048" s="102" t="s">
        <v>4084</v>
      </c>
      <c r="H1048" s="100">
        <v>187690920</v>
      </c>
      <c r="I1048" s="100">
        <v>983519066</v>
      </c>
      <c r="J1048" s="323"/>
    </row>
    <row r="1049" spans="1:10" ht="45" customHeight="1">
      <c r="A1049" s="100">
        <f t="shared" si="34"/>
        <v>997</v>
      </c>
      <c r="B1049" s="102" t="s">
        <v>1674</v>
      </c>
      <c r="C1049" s="102" t="s">
        <v>4085</v>
      </c>
      <c r="D1049" s="102" t="s">
        <v>1579</v>
      </c>
      <c r="E1049" s="100">
        <v>23.04</v>
      </c>
      <c r="F1049" s="180">
        <v>2000000</v>
      </c>
      <c r="G1049" s="102" t="s">
        <v>4086</v>
      </c>
      <c r="H1049" s="100">
        <v>25924877</v>
      </c>
      <c r="I1049" s="100">
        <v>977654087</v>
      </c>
      <c r="J1049" s="323"/>
    </row>
    <row r="1050" spans="1:10" ht="45" customHeight="1">
      <c r="A1050" s="100">
        <f t="shared" si="34"/>
        <v>998</v>
      </c>
      <c r="B1050" s="102" t="s">
        <v>4087</v>
      </c>
      <c r="C1050" s="100">
        <v>29021170</v>
      </c>
      <c r="D1050" s="102" t="s">
        <v>1554</v>
      </c>
      <c r="E1050" s="100">
        <v>23</v>
      </c>
      <c r="F1050" s="180">
        <v>2000000</v>
      </c>
      <c r="G1050" s="102" t="s">
        <v>4017</v>
      </c>
      <c r="H1050" s="100">
        <v>187797208</v>
      </c>
      <c r="I1050" s="100">
        <v>1668564693</v>
      </c>
      <c r="J1050" s="323"/>
    </row>
    <row r="1051" spans="1:10" ht="45" customHeight="1">
      <c r="A1051" s="100">
        <f t="shared" si="34"/>
        <v>999</v>
      </c>
      <c r="B1051" s="102" t="s">
        <v>3792</v>
      </c>
      <c r="C1051" s="100">
        <v>29003839</v>
      </c>
      <c r="D1051" s="102" t="s">
        <v>4088</v>
      </c>
      <c r="E1051" s="100">
        <v>23</v>
      </c>
      <c r="F1051" s="180">
        <v>2000000</v>
      </c>
      <c r="G1051" s="102" t="s">
        <v>4089</v>
      </c>
      <c r="H1051" s="100">
        <v>187624672</v>
      </c>
      <c r="I1051" s="100">
        <v>1638843685</v>
      </c>
      <c r="J1051" s="323"/>
    </row>
    <row r="1052" spans="1:10" ht="45" customHeight="1">
      <c r="A1052" s="100">
        <f t="shared" si="34"/>
        <v>1000</v>
      </c>
      <c r="B1052" s="102" t="s">
        <v>1052</v>
      </c>
      <c r="C1052" s="102"/>
      <c r="D1052" s="102" t="s">
        <v>4092</v>
      </c>
      <c r="E1052" s="100">
        <v>22.5</v>
      </c>
      <c r="F1052" s="180">
        <v>2000000</v>
      </c>
      <c r="G1052" s="102" t="s">
        <v>4093</v>
      </c>
      <c r="H1052" s="100">
        <v>272738610</v>
      </c>
      <c r="I1052" s="100">
        <v>904713920</v>
      </c>
      <c r="J1052" s="323"/>
    </row>
    <row r="1053" spans="1:10" ht="45" customHeight="1">
      <c r="A1053" s="100">
        <f t="shared" si="34"/>
        <v>1001</v>
      </c>
      <c r="B1053" s="102" t="s">
        <v>696</v>
      </c>
      <c r="C1053" s="100">
        <v>29016115</v>
      </c>
      <c r="D1053" s="102" t="s">
        <v>2986</v>
      </c>
      <c r="E1053" s="100">
        <v>22.5</v>
      </c>
      <c r="F1053" s="180">
        <v>2000000</v>
      </c>
      <c r="G1053" s="102" t="s">
        <v>4094</v>
      </c>
      <c r="H1053" s="100">
        <v>187755973</v>
      </c>
      <c r="I1053" s="100">
        <v>1698933307</v>
      </c>
      <c r="J1053" s="323"/>
    </row>
    <row r="1054" spans="1:10" ht="45" customHeight="1">
      <c r="A1054" s="100">
        <f t="shared" si="34"/>
        <v>1002</v>
      </c>
      <c r="B1054" s="102" t="s">
        <v>4095</v>
      </c>
      <c r="C1054" s="100">
        <v>29021132</v>
      </c>
      <c r="D1054" s="102" t="s">
        <v>1766</v>
      </c>
      <c r="E1054" s="100">
        <v>22.25</v>
      </c>
      <c r="F1054" s="180">
        <v>2000000</v>
      </c>
      <c r="G1054" s="102" t="s">
        <v>4017</v>
      </c>
      <c r="H1054" s="100">
        <v>187797018</v>
      </c>
      <c r="I1054" s="100">
        <v>974797448</v>
      </c>
      <c r="J1054" s="323"/>
    </row>
    <row r="1055" spans="1:10" ht="45" customHeight="1">
      <c r="A1055" s="100">
        <f t="shared" si="34"/>
        <v>1003</v>
      </c>
      <c r="B1055" s="102" t="s">
        <v>393</v>
      </c>
      <c r="C1055" s="100">
        <v>29022220</v>
      </c>
      <c r="D1055" s="102" t="s">
        <v>2986</v>
      </c>
      <c r="E1055" s="100">
        <v>21.8</v>
      </c>
      <c r="F1055" s="180">
        <v>2000000</v>
      </c>
      <c r="G1055" s="102" t="s">
        <v>4037</v>
      </c>
      <c r="H1055" s="100">
        <v>187638129</v>
      </c>
      <c r="I1055" s="100">
        <v>949436046</v>
      </c>
      <c r="J1055" s="323"/>
    </row>
    <row r="1056" spans="1:10" ht="45" customHeight="1">
      <c r="A1056" s="100">
        <f t="shared" si="34"/>
        <v>1004</v>
      </c>
      <c r="B1056" s="102" t="s">
        <v>69</v>
      </c>
      <c r="C1056" s="102">
        <v>29007301</v>
      </c>
      <c r="D1056" s="102" t="s">
        <v>2867</v>
      </c>
      <c r="E1056" s="100">
        <v>21.75</v>
      </c>
      <c r="F1056" s="180">
        <v>2000000</v>
      </c>
      <c r="G1056" s="102" t="s">
        <v>4086</v>
      </c>
      <c r="H1056" s="100">
        <v>187804231</v>
      </c>
      <c r="I1056" s="100">
        <v>1663229319</v>
      </c>
      <c r="J1056" s="323"/>
    </row>
    <row r="1057" spans="1:10" ht="45" customHeight="1">
      <c r="A1057" s="100">
        <f t="shared" si="34"/>
        <v>1005</v>
      </c>
      <c r="B1057" s="102" t="s">
        <v>4112</v>
      </c>
      <c r="C1057" s="102" t="s">
        <v>4113</v>
      </c>
      <c r="D1057" s="102" t="s">
        <v>4114</v>
      </c>
      <c r="E1057" s="102">
        <v>21.7</v>
      </c>
      <c r="F1057" s="180">
        <v>2000000</v>
      </c>
      <c r="G1057" s="102" t="s">
        <v>4069</v>
      </c>
      <c r="H1057" s="102">
        <v>231062017</v>
      </c>
      <c r="I1057" s="102">
        <v>976284119</v>
      </c>
      <c r="J1057" s="323"/>
    </row>
    <row r="1058" spans="1:10" ht="45" customHeight="1">
      <c r="A1058" s="100">
        <f t="shared" si="34"/>
        <v>1006</v>
      </c>
      <c r="B1058" s="102" t="s">
        <v>4101</v>
      </c>
      <c r="C1058" s="100">
        <v>29006575</v>
      </c>
      <c r="D1058" s="102" t="s">
        <v>2003</v>
      </c>
      <c r="E1058" s="100">
        <v>20.2</v>
      </c>
      <c r="F1058" s="181">
        <v>1000000</v>
      </c>
      <c r="G1058" s="102" t="s">
        <v>4040</v>
      </c>
      <c r="H1058" s="100">
        <v>187828376</v>
      </c>
      <c r="I1058" s="100">
        <v>912662678</v>
      </c>
      <c r="J1058" s="323"/>
    </row>
    <row r="1059" spans="1:10" ht="45" customHeight="1">
      <c r="A1059" s="100">
        <f t="shared" si="34"/>
        <v>1007</v>
      </c>
      <c r="B1059" s="102" t="s">
        <v>2192</v>
      </c>
      <c r="C1059" s="102">
        <v>29027216</v>
      </c>
      <c r="D1059" s="102" t="s">
        <v>4107</v>
      </c>
      <c r="E1059" s="100">
        <v>18.5</v>
      </c>
      <c r="F1059" s="181">
        <v>1000000</v>
      </c>
      <c r="G1059" s="102" t="s">
        <v>4084</v>
      </c>
      <c r="H1059" s="100">
        <v>187820011</v>
      </c>
      <c r="I1059" s="100">
        <v>1647718127</v>
      </c>
      <c r="J1059" s="323"/>
    </row>
    <row r="1060" spans="1:10" ht="45" customHeight="1">
      <c r="A1060" s="100">
        <f t="shared" si="34"/>
        <v>1008</v>
      </c>
      <c r="B1060" s="102" t="s">
        <v>639</v>
      </c>
      <c r="C1060" s="100" t="s">
        <v>4047</v>
      </c>
      <c r="D1060" s="102" t="s">
        <v>195</v>
      </c>
      <c r="E1060" s="100">
        <v>20.5</v>
      </c>
      <c r="F1060" s="180">
        <v>1000000</v>
      </c>
      <c r="G1060" s="102" t="s">
        <v>4048</v>
      </c>
      <c r="H1060" s="100">
        <v>187766645</v>
      </c>
      <c r="I1060" s="100">
        <v>1248365668</v>
      </c>
      <c r="J1060" s="323"/>
    </row>
    <row r="1061" spans="1:10" ht="45" customHeight="1">
      <c r="A1061" s="100">
        <f t="shared" si="34"/>
        <v>1009</v>
      </c>
      <c r="B1061" s="102" t="s">
        <v>4057</v>
      </c>
      <c r="C1061" s="102">
        <v>29024974</v>
      </c>
      <c r="D1061" s="102" t="s">
        <v>4058</v>
      </c>
      <c r="E1061" s="100">
        <v>15.25</v>
      </c>
      <c r="F1061" s="180">
        <v>1000000</v>
      </c>
      <c r="G1061" s="102" t="s">
        <v>4040</v>
      </c>
      <c r="H1061" s="100">
        <v>187825001</v>
      </c>
      <c r="I1061" s="100">
        <v>1656085490</v>
      </c>
      <c r="J1061" s="323"/>
    </row>
    <row r="1062" spans="1:10" ht="45" customHeight="1">
      <c r="A1062" s="100">
        <f t="shared" si="34"/>
        <v>1010</v>
      </c>
      <c r="B1062" s="102" t="s">
        <v>4078</v>
      </c>
      <c r="C1062" s="100"/>
      <c r="D1062" s="102" t="s">
        <v>4079</v>
      </c>
      <c r="E1062" s="100">
        <v>16.55</v>
      </c>
      <c r="F1062" s="180">
        <v>1000000</v>
      </c>
      <c r="G1062" s="102" t="s">
        <v>4080</v>
      </c>
      <c r="H1062" s="100">
        <v>187653832</v>
      </c>
      <c r="I1062" s="100">
        <v>1667588369</v>
      </c>
      <c r="J1062" s="323"/>
    </row>
    <row r="1063" spans="1:10" ht="45" customHeight="1">
      <c r="A1063" s="100">
        <f t="shared" si="34"/>
        <v>1011</v>
      </c>
      <c r="B1063" s="102" t="s">
        <v>4098</v>
      </c>
      <c r="C1063" s="100">
        <v>29006829</v>
      </c>
      <c r="D1063" s="102" t="s">
        <v>1554</v>
      </c>
      <c r="E1063" s="100">
        <v>20.75</v>
      </c>
      <c r="F1063" s="180">
        <v>1000000</v>
      </c>
      <c r="G1063" s="102" t="s">
        <v>4044</v>
      </c>
      <c r="H1063" s="100">
        <v>187804913</v>
      </c>
      <c r="I1063" s="100">
        <v>977998425</v>
      </c>
      <c r="J1063" s="323"/>
    </row>
    <row r="1064" spans="1:10" ht="45" customHeight="1">
      <c r="A1064" s="100">
        <f t="shared" si="34"/>
        <v>1012</v>
      </c>
      <c r="B1064" s="102" t="s">
        <v>1767</v>
      </c>
      <c r="C1064" s="100"/>
      <c r="D1064" s="102" t="s">
        <v>4099</v>
      </c>
      <c r="E1064" s="100">
        <v>20.5</v>
      </c>
      <c r="F1064" s="180">
        <v>1000000</v>
      </c>
      <c r="G1064" s="102" t="s">
        <v>4100</v>
      </c>
      <c r="H1064" s="100">
        <v>187523378</v>
      </c>
      <c r="I1064" s="100">
        <v>1698208188</v>
      </c>
      <c r="J1064" s="323"/>
    </row>
    <row r="1065" spans="1:10" ht="45" customHeight="1">
      <c r="A1065" s="100">
        <f t="shared" si="34"/>
        <v>1013</v>
      </c>
      <c r="B1065" s="102" t="s">
        <v>4102</v>
      </c>
      <c r="C1065" s="100">
        <v>29002710</v>
      </c>
      <c r="D1065" s="102" t="s">
        <v>3179</v>
      </c>
      <c r="E1065" s="100">
        <v>20</v>
      </c>
      <c r="F1065" s="180">
        <v>1000000</v>
      </c>
      <c r="G1065" s="102" t="s">
        <v>4103</v>
      </c>
      <c r="H1065" s="100">
        <v>187579946</v>
      </c>
      <c r="I1065" s="100">
        <v>915451529</v>
      </c>
      <c r="J1065" s="323"/>
    </row>
    <row r="1066" spans="1:10" ht="45" customHeight="1">
      <c r="A1066" s="100">
        <f t="shared" si="34"/>
        <v>1014</v>
      </c>
      <c r="B1066" s="102" t="s">
        <v>4104</v>
      </c>
      <c r="C1066" s="102">
        <v>1008868</v>
      </c>
      <c r="D1066" s="102" t="s">
        <v>4105</v>
      </c>
      <c r="E1066" s="100">
        <v>19.55</v>
      </c>
      <c r="F1066" s="180">
        <v>1000000</v>
      </c>
      <c r="G1066" s="102" t="s">
        <v>4106</v>
      </c>
      <c r="H1066" s="100">
        <v>1099016427</v>
      </c>
      <c r="I1066" s="100">
        <v>977654087</v>
      </c>
      <c r="J1066" s="323"/>
    </row>
    <row r="1067" spans="1:10" ht="45" customHeight="1">
      <c r="A1067" s="100">
        <f t="shared" si="34"/>
        <v>1015</v>
      </c>
      <c r="B1067" s="102" t="s">
        <v>4108</v>
      </c>
      <c r="C1067" s="100">
        <v>29002438</v>
      </c>
      <c r="D1067" s="102" t="s">
        <v>3179</v>
      </c>
      <c r="E1067" s="100">
        <v>18</v>
      </c>
      <c r="F1067" s="180">
        <v>1000000</v>
      </c>
      <c r="G1067" s="102" t="s">
        <v>4103</v>
      </c>
      <c r="H1067" s="100">
        <v>187689052</v>
      </c>
      <c r="I1067" s="100">
        <v>1676459699</v>
      </c>
      <c r="J1067" s="323"/>
    </row>
    <row r="1068" spans="1:10" ht="45" customHeight="1">
      <c r="A1068" s="100">
        <f t="shared" si="34"/>
        <v>1016</v>
      </c>
      <c r="B1068" s="102" t="s">
        <v>561</v>
      </c>
      <c r="C1068" s="100">
        <v>29021231</v>
      </c>
      <c r="D1068" s="102" t="s">
        <v>3179</v>
      </c>
      <c r="E1068" s="100">
        <v>17.25</v>
      </c>
      <c r="F1068" s="180">
        <v>1000000</v>
      </c>
      <c r="G1068" s="102" t="s">
        <v>4017</v>
      </c>
      <c r="H1068" s="100">
        <v>187797168</v>
      </c>
      <c r="I1068" s="100">
        <v>976438412</v>
      </c>
      <c r="J1068" s="323"/>
    </row>
    <row r="1069" spans="1:10" ht="45" customHeight="1">
      <c r="A1069" s="100">
        <f t="shared" si="34"/>
        <v>1017</v>
      </c>
      <c r="B1069" s="102" t="s">
        <v>2615</v>
      </c>
      <c r="C1069" s="100">
        <v>29007120</v>
      </c>
      <c r="D1069" s="102" t="s">
        <v>3179</v>
      </c>
      <c r="E1069" s="100">
        <v>17</v>
      </c>
      <c r="F1069" s="180">
        <v>1000000</v>
      </c>
      <c r="G1069" s="102" t="s">
        <v>4044</v>
      </c>
      <c r="H1069" s="100">
        <v>187803677</v>
      </c>
      <c r="I1069" s="100">
        <v>971326742</v>
      </c>
      <c r="J1069" s="323"/>
    </row>
    <row r="1070" spans="1:10" ht="45" customHeight="1">
      <c r="A1070" s="100">
        <f t="shared" si="34"/>
        <v>1018</v>
      </c>
      <c r="B1070" s="102" t="s">
        <v>4109</v>
      </c>
      <c r="C1070" s="102">
        <v>29024556</v>
      </c>
      <c r="D1070" s="102" t="s">
        <v>3179</v>
      </c>
      <c r="E1070" s="100">
        <v>16.75</v>
      </c>
      <c r="F1070" s="180">
        <v>1000000</v>
      </c>
      <c r="G1070" s="102" t="s">
        <v>4051</v>
      </c>
      <c r="H1070" s="100">
        <v>187819951</v>
      </c>
      <c r="I1070" s="100">
        <v>969750171</v>
      </c>
      <c r="J1070" s="323"/>
    </row>
    <row r="1071" spans="1:10" ht="45" customHeight="1">
      <c r="A1071" s="100">
        <f t="shared" si="34"/>
        <v>1019</v>
      </c>
      <c r="B1071" s="102" t="s">
        <v>4110</v>
      </c>
      <c r="C1071" s="100">
        <v>8004934</v>
      </c>
      <c r="D1071" s="102" t="s">
        <v>4065</v>
      </c>
      <c r="E1071" s="100">
        <v>16.25</v>
      </c>
      <c r="F1071" s="180">
        <v>1000000</v>
      </c>
      <c r="G1071" s="102" t="s">
        <v>4136</v>
      </c>
      <c r="H1071" s="100">
        <v>63508448</v>
      </c>
      <c r="I1071" s="100">
        <v>987650784</v>
      </c>
      <c r="J1071" s="323"/>
    </row>
    <row r="1072" spans="1:10" ht="45" customHeight="1">
      <c r="A1072" s="100">
        <f t="shared" si="34"/>
        <v>1020</v>
      </c>
      <c r="B1072" s="102" t="s">
        <v>2844</v>
      </c>
      <c r="C1072" s="100">
        <v>29019408</v>
      </c>
      <c r="D1072" s="102" t="s">
        <v>109</v>
      </c>
      <c r="E1072" s="100">
        <v>15.75</v>
      </c>
      <c r="F1072" s="180">
        <v>1000000</v>
      </c>
      <c r="G1072" s="102" t="s">
        <v>4135</v>
      </c>
      <c r="H1072" s="100"/>
      <c r="I1072" s="100">
        <v>1233572678</v>
      </c>
      <c r="J1072" s="323"/>
    </row>
    <row r="1073" spans="1:10" ht="45" customHeight="1">
      <c r="A1073" s="100">
        <f t="shared" si="34"/>
        <v>1021</v>
      </c>
      <c r="B1073" s="102" t="s">
        <v>903</v>
      </c>
      <c r="C1073" s="102"/>
      <c r="D1073" s="102" t="s">
        <v>3179</v>
      </c>
      <c r="E1073" s="100">
        <v>17.4</v>
      </c>
      <c r="F1073" s="180">
        <v>1000000</v>
      </c>
      <c r="G1073" s="102" t="s">
        <v>4111</v>
      </c>
      <c r="H1073" s="100">
        <v>187759758</v>
      </c>
      <c r="I1073" s="100">
        <v>936830079</v>
      </c>
      <c r="J1073" s="323"/>
    </row>
    <row r="1074" spans="1:10" ht="45" customHeight="1">
      <c r="A1074" s="100">
        <f t="shared" si="34"/>
        <v>1022</v>
      </c>
      <c r="B1074" s="102" t="s">
        <v>2941</v>
      </c>
      <c r="C1074" s="102">
        <v>29000272</v>
      </c>
      <c r="D1074" s="102" t="s">
        <v>2867</v>
      </c>
      <c r="E1074" s="102">
        <v>20.75</v>
      </c>
      <c r="F1074" s="180">
        <v>1000000</v>
      </c>
      <c r="G1074" s="102" t="s">
        <v>4115</v>
      </c>
      <c r="H1074" s="102">
        <v>187822358</v>
      </c>
      <c r="I1074" s="102">
        <v>982870556</v>
      </c>
      <c r="J1074" s="323"/>
    </row>
    <row r="1075" spans="1:10" ht="45" customHeight="1">
      <c r="A1075" s="348"/>
      <c r="B1075" s="453" t="s">
        <v>4142</v>
      </c>
      <c r="C1075" s="316"/>
      <c r="D1075" s="207"/>
      <c r="E1075" s="141"/>
      <c r="F1075" s="461"/>
      <c r="G1075" s="138"/>
      <c r="H1075" s="316"/>
      <c r="I1075" s="316"/>
      <c r="J1075" s="302" t="s">
        <v>5978</v>
      </c>
    </row>
    <row r="1076" spans="1:10" ht="45" customHeight="1">
      <c r="A1076" s="100">
        <f>+A1074+1</f>
        <v>1023</v>
      </c>
      <c r="B1076" s="102" t="s">
        <v>4137</v>
      </c>
      <c r="C1076" s="102"/>
      <c r="D1076" s="102" t="s">
        <v>4138</v>
      </c>
      <c r="E1076" s="496"/>
      <c r="F1076" s="470">
        <v>1000000</v>
      </c>
      <c r="G1076" s="390"/>
      <c r="H1076" s="186"/>
      <c r="I1076" s="186"/>
      <c r="J1076" s="290"/>
    </row>
    <row r="1077" spans="1:10" ht="45" customHeight="1">
      <c r="A1077" s="100">
        <f>+A1076+1</f>
        <v>1024</v>
      </c>
      <c r="B1077" s="102" t="s">
        <v>4139</v>
      </c>
      <c r="C1077" s="102"/>
      <c r="D1077" s="102" t="s">
        <v>4140</v>
      </c>
      <c r="E1077" s="496"/>
      <c r="F1077" s="470">
        <v>1000000</v>
      </c>
      <c r="G1077" s="390"/>
      <c r="H1077" s="186"/>
      <c r="I1077" s="186"/>
      <c r="J1077" s="290"/>
    </row>
    <row r="1078" spans="1:10" ht="45" customHeight="1">
      <c r="A1078" s="100">
        <f>+A1077+1</f>
        <v>1025</v>
      </c>
      <c r="B1078" s="102" t="s">
        <v>4141</v>
      </c>
      <c r="C1078" s="102"/>
      <c r="D1078" s="102" t="s">
        <v>4140</v>
      </c>
      <c r="E1078" s="496"/>
      <c r="F1078" s="470">
        <v>1000000</v>
      </c>
      <c r="G1078" s="390"/>
      <c r="H1078" s="186"/>
      <c r="I1078" s="186"/>
      <c r="J1078" s="290"/>
    </row>
    <row r="1079" spans="1:10" ht="45" customHeight="1">
      <c r="A1079" s="348"/>
      <c r="B1079" s="453" t="s">
        <v>4201</v>
      </c>
      <c r="C1079" s="316"/>
      <c r="D1079" s="207"/>
      <c r="E1079" s="141"/>
      <c r="F1079" s="461"/>
      <c r="G1079" s="138"/>
      <c r="H1079" s="316"/>
      <c r="I1079" s="316"/>
      <c r="J1079" s="302" t="s">
        <v>5984</v>
      </c>
    </row>
    <row r="1080" spans="1:10" ht="45" customHeight="1">
      <c r="A1080" s="211">
        <f>+A1078+1</f>
        <v>1026</v>
      </c>
      <c r="B1080" s="211" t="s">
        <v>4143</v>
      </c>
      <c r="C1080" s="211">
        <v>27003433</v>
      </c>
      <c r="D1080" s="211" t="s">
        <v>42</v>
      </c>
      <c r="E1080" s="181">
        <v>29</v>
      </c>
      <c r="F1080" s="211">
        <v>3000000</v>
      </c>
      <c r="G1080" s="211" t="s">
        <v>4144</v>
      </c>
      <c r="H1080" s="211">
        <v>164661030</v>
      </c>
      <c r="I1080" s="211">
        <v>983019729</v>
      </c>
      <c r="J1080" s="156"/>
    </row>
    <row r="1081" spans="1:10" ht="45" customHeight="1">
      <c r="A1081" s="211">
        <f>+A1080+1</f>
        <v>1027</v>
      </c>
      <c r="B1081" s="211" t="s">
        <v>1243</v>
      </c>
      <c r="C1081" s="211">
        <v>27002387</v>
      </c>
      <c r="D1081" s="211" t="s">
        <v>4157</v>
      </c>
      <c r="E1081" s="181">
        <v>27</v>
      </c>
      <c r="F1081" s="211">
        <v>3000000</v>
      </c>
      <c r="G1081" s="211" t="s">
        <v>4158</v>
      </c>
      <c r="H1081" s="211">
        <v>164643577</v>
      </c>
      <c r="I1081" s="211">
        <v>986049660</v>
      </c>
      <c r="J1081" s="156"/>
    </row>
    <row r="1082" spans="1:10" ht="45" customHeight="1">
      <c r="A1082" s="211">
        <f aca="true" t="shared" si="35" ref="A1082:A1104">+A1081+1</f>
        <v>1028</v>
      </c>
      <c r="B1082" s="211" t="s">
        <v>3900</v>
      </c>
      <c r="C1082" s="211">
        <v>27007701</v>
      </c>
      <c r="D1082" s="211" t="s">
        <v>4163</v>
      </c>
      <c r="E1082" s="181" t="s">
        <v>4164</v>
      </c>
      <c r="F1082" s="211">
        <v>3000000</v>
      </c>
      <c r="G1082" s="211" t="s">
        <v>4165</v>
      </c>
      <c r="H1082" s="211">
        <v>37096000463</v>
      </c>
      <c r="I1082" s="211">
        <v>916985179</v>
      </c>
      <c r="J1082" s="156"/>
    </row>
    <row r="1083" spans="1:10" ht="45" customHeight="1">
      <c r="A1083" s="211">
        <f t="shared" si="35"/>
        <v>1029</v>
      </c>
      <c r="B1083" s="211" t="s">
        <v>953</v>
      </c>
      <c r="C1083" s="211">
        <v>27007303</v>
      </c>
      <c r="D1083" s="211" t="s">
        <v>3852</v>
      </c>
      <c r="E1083" s="181">
        <v>27</v>
      </c>
      <c r="F1083" s="211">
        <v>3000000</v>
      </c>
      <c r="G1083" s="211" t="s">
        <v>4167</v>
      </c>
      <c r="H1083" s="211">
        <v>164652447</v>
      </c>
      <c r="I1083" s="211">
        <v>1685530353</v>
      </c>
      <c r="J1083" s="156"/>
    </row>
    <row r="1084" spans="1:10" ht="45" customHeight="1">
      <c r="A1084" s="211">
        <f t="shared" si="35"/>
        <v>1030</v>
      </c>
      <c r="B1084" s="211" t="s">
        <v>1052</v>
      </c>
      <c r="C1084" s="211">
        <v>27006651</v>
      </c>
      <c r="D1084" s="211" t="s">
        <v>368</v>
      </c>
      <c r="E1084" s="181" t="s">
        <v>3879</v>
      </c>
      <c r="F1084" s="211">
        <v>2000000</v>
      </c>
      <c r="G1084" s="211" t="s">
        <v>4149</v>
      </c>
      <c r="H1084" s="211">
        <v>164654447</v>
      </c>
      <c r="I1084" s="211">
        <v>1695661335</v>
      </c>
      <c r="J1084" s="156"/>
    </row>
    <row r="1085" spans="1:10" ht="45" customHeight="1">
      <c r="A1085" s="211">
        <f t="shared" si="35"/>
        <v>1031</v>
      </c>
      <c r="B1085" s="211" t="s">
        <v>4166</v>
      </c>
      <c r="C1085" s="211">
        <v>27007623</v>
      </c>
      <c r="D1085" s="211" t="s">
        <v>2361</v>
      </c>
      <c r="E1085" s="181">
        <v>22.7</v>
      </c>
      <c r="F1085" s="211">
        <v>2000000</v>
      </c>
      <c r="G1085" s="211" t="s">
        <v>4167</v>
      </c>
      <c r="H1085" s="211">
        <v>164652529</v>
      </c>
      <c r="I1085" s="211">
        <v>1668292729</v>
      </c>
      <c r="J1085" s="156"/>
    </row>
    <row r="1086" spans="1:10" ht="45" customHeight="1">
      <c r="A1086" s="211">
        <f t="shared" si="35"/>
        <v>1032</v>
      </c>
      <c r="B1086" s="211" t="s">
        <v>4170</v>
      </c>
      <c r="C1086" s="211">
        <v>27003027</v>
      </c>
      <c r="D1086" s="211" t="s">
        <v>4171</v>
      </c>
      <c r="E1086" s="181" t="s">
        <v>3871</v>
      </c>
      <c r="F1086" s="211">
        <v>2000000</v>
      </c>
      <c r="G1086" s="211" t="s">
        <v>4167</v>
      </c>
      <c r="H1086" s="211">
        <v>37099000109</v>
      </c>
      <c r="I1086" s="211">
        <v>946276777</v>
      </c>
      <c r="J1086" s="156"/>
    </row>
    <row r="1087" spans="1:10" ht="45" customHeight="1">
      <c r="A1087" s="211">
        <f t="shared" si="35"/>
        <v>1033</v>
      </c>
      <c r="B1087" s="211" t="s">
        <v>3674</v>
      </c>
      <c r="C1087" s="211">
        <v>27008237</v>
      </c>
      <c r="D1087" s="211" t="s">
        <v>3852</v>
      </c>
      <c r="E1087" s="181" t="s">
        <v>3871</v>
      </c>
      <c r="F1087" s="211">
        <v>2000000</v>
      </c>
      <c r="G1087" s="211" t="s">
        <v>4172</v>
      </c>
      <c r="H1087" s="211">
        <v>164641949</v>
      </c>
      <c r="I1087" s="211">
        <v>1223217900</v>
      </c>
      <c r="J1087" s="156"/>
    </row>
    <row r="1088" spans="1:10" ht="45" customHeight="1">
      <c r="A1088" s="211">
        <f t="shared" si="35"/>
        <v>1034</v>
      </c>
      <c r="B1088" s="211" t="s">
        <v>4173</v>
      </c>
      <c r="C1088" s="211">
        <v>27007309</v>
      </c>
      <c r="D1088" s="211" t="s">
        <v>4174</v>
      </c>
      <c r="E1088" s="181" t="s">
        <v>4175</v>
      </c>
      <c r="F1088" s="211">
        <v>2000000</v>
      </c>
      <c r="G1088" s="211" t="s">
        <v>4169</v>
      </c>
      <c r="H1088" s="211">
        <v>164641811</v>
      </c>
      <c r="I1088" s="211">
        <v>1692030013</v>
      </c>
      <c r="J1088" s="156"/>
    </row>
    <row r="1089" spans="1:10" ht="45" customHeight="1">
      <c r="A1089" s="211">
        <f t="shared" si="35"/>
        <v>1035</v>
      </c>
      <c r="B1089" s="211" t="s">
        <v>4145</v>
      </c>
      <c r="C1089" s="211">
        <v>27003749</v>
      </c>
      <c r="D1089" s="211" t="s">
        <v>4146</v>
      </c>
      <c r="E1089" s="181" t="s">
        <v>4147</v>
      </c>
      <c r="F1089" s="211">
        <v>1000000</v>
      </c>
      <c r="G1089" s="211" t="s">
        <v>4148</v>
      </c>
      <c r="H1089" s="211">
        <v>164651044</v>
      </c>
      <c r="I1089" s="211">
        <v>917972650</v>
      </c>
      <c r="J1089" s="156"/>
    </row>
    <row r="1090" spans="1:10" ht="45" customHeight="1">
      <c r="A1090" s="211">
        <f t="shared" si="35"/>
        <v>1036</v>
      </c>
      <c r="B1090" s="211" t="s">
        <v>3073</v>
      </c>
      <c r="C1090" s="211">
        <v>27006428</v>
      </c>
      <c r="D1090" s="211" t="s">
        <v>4150</v>
      </c>
      <c r="E1090" s="181">
        <v>17</v>
      </c>
      <c r="F1090" s="211">
        <v>1000000</v>
      </c>
      <c r="G1090" s="211" t="s">
        <v>4151</v>
      </c>
      <c r="H1090" s="211">
        <v>164654037</v>
      </c>
      <c r="I1090" s="211">
        <v>1678883722</v>
      </c>
      <c r="J1090" s="156"/>
    </row>
    <row r="1091" spans="1:10" ht="45" customHeight="1">
      <c r="A1091" s="211">
        <f t="shared" si="35"/>
        <v>1037</v>
      </c>
      <c r="B1091" s="211" t="s">
        <v>4152</v>
      </c>
      <c r="C1091" s="211">
        <v>1036891</v>
      </c>
      <c r="D1091" s="211" t="s">
        <v>415</v>
      </c>
      <c r="E1091" s="181" t="s">
        <v>4153</v>
      </c>
      <c r="F1091" s="211">
        <v>1000000</v>
      </c>
      <c r="G1091" s="211" t="s">
        <v>4151</v>
      </c>
      <c r="H1091" s="211">
        <v>1199006703</v>
      </c>
      <c r="I1091" s="211">
        <v>1653924706</v>
      </c>
      <c r="J1091" s="156"/>
    </row>
    <row r="1092" spans="1:10" ht="45" customHeight="1">
      <c r="A1092" s="211">
        <f t="shared" si="35"/>
        <v>1038</v>
      </c>
      <c r="B1092" s="211" t="s">
        <v>2053</v>
      </c>
      <c r="C1092" s="211">
        <v>1006687</v>
      </c>
      <c r="D1092" s="211" t="s">
        <v>4154</v>
      </c>
      <c r="E1092" s="181" t="s">
        <v>4155</v>
      </c>
      <c r="F1092" s="211">
        <v>1000000</v>
      </c>
      <c r="G1092" s="211" t="s">
        <v>4156</v>
      </c>
      <c r="H1092" s="211">
        <v>13636079</v>
      </c>
      <c r="I1092" s="211">
        <v>1692562152</v>
      </c>
      <c r="J1092" s="156"/>
    </row>
    <row r="1093" spans="1:10" ht="45" customHeight="1">
      <c r="A1093" s="211">
        <f t="shared" si="35"/>
        <v>1039</v>
      </c>
      <c r="B1093" s="211" t="s">
        <v>4159</v>
      </c>
      <c r="C1093" s="211" t="s">
        <v>4160</v>
      </c>
      <c r="D1093" s="211" t="s">
        <v>4161</v>
      </c>
      <c r="E1093" s="181" t="s">
        <v>3528</v>
      </c>
      <c r="F1093" s="211">
        <v>1000000</v>
      </c>
      <c r="G1093" s="211" t="s">
        <v>4162</v>
      </c>
      <c r="H1093" s="211">
        <v>164654736</v>
      </c>
      <c r="I1093" s="211">
        <v>1627694931</v>
      </c>
      <c r="J1093" s="156"/>
    </row>
    <row r="1094" spans="1:10" ht="45" customHeight="1">
      <c r="A1094" s="211">
        <f t="shared" si="35"/>
        <v>1040</v>
      </c>
      <c r="B1094" s="211" t="s">
        <v>2285</v>
      </c>
      <c r="C1094" s="211"/>
      <c r="D1094" s="211" t="s">
        <v>4168</v>
      </c>
      <c r="E1094" s="181"/>
      <c r="F1094" s="211">
        <v>1000000</v>
      </c>
      <c r="G1094" s="211" t="s">
        <v>4169</v>
      </c>
      <c r="H1094" s="211">
        <v>3609906105</v>
      </c>
      <c r="I1094" s="211">
        <v>962272056</v>
      </c>
      <c r="J1094" s="156"/>
    </row>
    <row r="1095" spans="1:10" ht="45" customHeight="1">
      <c r="A1095" s="211">
        <f t="shared" si="35"/>
        <v>1041</v>
      </c>
      <c r="B1095" s="211" t="s">
        <v>346</v>
      </c>
      <c r="C1095" s="211">
        <v>27007479</v>
      </c>
      <c r="D1095" s="211" t="s">
        <v>60</v>
      </c>
      <c r="E1095" s="181" t="s">
        <v>4176</v>
      </c>
      <c r="F1095" s="211">
        <v>1000000</v>
      </c>
      <c r="G1095" s="211" t="s">
        <v>4167</v>
      </c>
      <c r="H1095" s="211">
        <v>164652471</v>
      </c>
      <c r="I1095" s="211">
        <v>1699926899</v>
      </c>
      <c r="J1095" s="156"/>
    </row>
    <row r="1096" spans="1:10" ht="45" customHeight="1">
      <c r="A1096" s="211">
        <f t="shared" si="35"/>
        <v>1042</v>
      </c>
      <c r="B1096" s="211" t="s">
        <v>577</v>
      </c>
      <c r="C1096" s="211" t="s">
        <v>4177</v>
      </c>
      <c r="D1096" s="211" t="s">
        <v>4178</v>
      </c>
      <c r="E1096" s="181" t="s">
        <v>4179</v>
      </c>
      <c r="F1096" s="211">
        <v>1000000</v>
      </c>
      <c r="G1096" s="211" t="s">
        <v>4167</v>
      </c>
      <c r="H1096" s="211">
        <v>164652543</v>
      </c>
      <c r="I1096" s="211">
        <v>1643639833</v>
      </c>
      <c r="J1096" s="156"/>
    </row>
    <row r="1097" spans="1:10" ht="45" customHeight="1">
      <c r="A1097" s="211">
        <f t="shared" si="35"/>
        <v>1043</v>
      </c>
      <c r="B1097" s="211" t="s">
        <v>4180</v>
      </c>
      <c r="C1097" s="211">
        <v>27007345</v>
      </c>
      <c r="D1097" s="211" t="s">
        <v>4088</v>
      </c>
      <c r="E1097" s="181" t="s">
        <v>4181</v>
      </c>
      <c r="F1097" s="211">
        <v>1000000</v>
      </c>
      <c r="G1097" s="211" t="s">
        <v>4167</v>
      </c>
      <c r="H1097" s="211">
        <v>164652647</v>
      </c>
      <c r="I1097" s="211">
        <v>964719197</v>
      </c>
      <c r="J1097" s="156"/>
    </row>
    <row r="1098" spans="1:10" ht="45" customHeight="1">
      <c r="A1098" s="211">
        <f t="shared" si="35"/>
        <v>1044</v>
      </c>
      <c r="B1098" s="211" t="s">
        <v>4182</v>
      </c>
      <c r="C1098" s="211">
        <v>27007345</v>
      </c>
      <c r="D1098" s="211" t="s">
        <v>4183</v>
      </c>
      <c r="E1098" s="181">
        <v>16</v>
      </c>
      <c r="F1098" s="211">
        <v>1000000</v>
      </c>
      <c r="G1098" s="211" t="s">
        <v>4167</v>
      </c>
      <c r="H1098" s="211">
        <v>164644181</v>
      </c>
      <c r="I1098" s="211">
        <v>977005909</v>
      </c>
      <c r="J1098" s="156"/>
    </row>
    <row r="1099" spans="1:10" ht="45" customHeight="1">
      <c r="A1099" s="211">
        <f t="shared" si="35"/>
        <v>1045</v>
      </c>
      <c r="B1099" s="211" t="s">
        <v>4184</v>
      </c>
      <c r="C1099" s="211">
        <v>27008646</v>
      </c>
      <c r="D1099" s="211" t="s">
        <v>2443</v>
      </c>
      <c r="E1099" s="181" t="s">
        <v>4185</v>
      </c>
      <c r="F1099" s="211">
        <v>1000000</v>
      </c>
      <c r="G1099" s="211" t="s">
        <v>4167</v>
      </c>
      <c r="H1099" s="211">
        <v>37099000596</v>
      </c>
      <c r="I1099" s="211">
        <v>1677132991</v>
      </c>
      <c r="J1099" s="156"/>
    </row>
    <row r="1100" spans="1:10" ht="45" customHeight="1">
      <c r="A1100" s="211">
        <f t="shared" si="35"/>
        <v>1046</v>
      </c>
      <c r="B1100" s="211" t="s">
        <v>312</v>
      </c>
      <c r="C1100" s="211">
        <v>27008120</v>
      </c>
      <c r="D1100" s="211" t="s">
        <v>4186</v>
      </c>
      <c r="E1100" s="181" t="s">
        <v>4187</v>
      </c>
      <c r="F1100" s="211">
        <v>1000000</v>
      </c>
      <c r="G1100" s="211" t="s">
        <v>4172</v>
      </c>
      <c r="H1100" s="211">
        <v>164641989</v>
      </c>
      <c r="I1100" s="211">
        <v>1682549525</v>
      </c>
      <c r="J1100" s="156"/>
    </row>
    <row r="1101" spans="1:10" ht="45" customHeight="1">
      <c r="A1101" s="211">
        <f t="shared" si="35"/>
        <v>1047</v>
      </c>
      <c r="B1101" s="211" t="s">
        <v>4188</v>
      </c>
      <c r="C1101" s="211" t="s">
        <v>4189</v>
      </c>
      <c r="D1101" s="211" t="s">
        <v>4190</v>
      </c>
      <c r="E1101" s="181" t="s">
        <v>3528</v>
      </c>
      <c r="F1101" s="211">
        <v>1000000</v>
      </c>
      <c r="G1101" s="211" t="s">
        <v>4148</v>
      </c>
      <c r="H1101" s="211">
        <v>164603578</v>
      </c>
      <c r="I1101" s="211">
        <v>912947224</v>
      </c>
      <c r="J1101" s="156"/>
    </row>
    <row r="1102" spans="1:10" ht="45" customHeight="1">
      <c r="A1102" s="211">
        <f t="shared" si="35"/>
        <v>1048</v>
      </c>
      <c r="B1102" s="211" t="s">
        <v>561</v>
      </c>
      <c r="C1102" s="211"/>
      <c r="D1102" s="211" t="s">
        <v>4191</v>
      </c>
      <c r="E1102" s="181" t="s">
        <v>4192</v>
      </c>
      <c r="F1102" s="211">
        <v>1000000</v>
      </c>
      <c r="G1102" s="211" t="s">
        <v>4193</v>
      </c>
      <c r="H1102" s="211">
        <v>37199000835</v>
      </c>
      <c r="I1102" s="211">
        <v>912947224</v>
      </c>
      <c r="J1102" s="156"/>
    </row>
    <row r="1103" spans="1:10" ht="45" customHeight="1">
      <c r="A1103" s="211">
        <f t="shared" si="35"/>
        <v>1049</v>
      </c>
      <c r="B1103" s="211" t="s">
        <v>4194</v>
      </c>
      <c r="C1103" s="211">
        <v>27006503</v>
      </c>
      <c r="D1103" s="211" t="s">
        <v>4195</v>
      </c>
      <c r="E1103" s="181" t="s">
        <v>4196</v>
      </c>
      <c r="F1103" s="211">
        <v>1000000</v>
      </c>
      <c r="G1103" s="211" t="s">
        <v>4197</v>
      </c>
      <c r="H1103" s="211">
        <v>164654526</v>
      </c>
      <c r="I1103" s="211">
        <v>1252932482</v>
      </c>
      <c r="J1103" s="156"/>
    </row>
    <row r="1104" spans="1:10" ht="45" customHeight="1">
      <c r="A1104" s="211">
        <f t="shared" si="35"/>
        <v>1050</v>
      </c>
      <c r="B1104" s="211" t="s">
        <v>4198</v>
      </c>
      <c r="C1104" s="211"/>
      <c r="D1104" s="211" t="s">
        <v>4199</v>
      </c>
      <c r="E1104" s="181">
        <v>19.5</v>
      </c>
      <c r="F1104" s="211">
        <v>1000000</v>
      </c>
      <c r="G1104" s="211" t="s">
        <v>4200</v>
      </c>
      <c r="H1104" s="211">
        <v>164658282</v>
      </c>
      <c r="I1104" s="211"/>
      <c r="J1104" s="156"/>
    </row>
    <row r="1105" spans="1:10" s="95" customFormat="1" ht="45" customHeight="1">
      <c r="A1105" s="377"/>
      <c r="B1105" s="371" t="s">
        <v>4259</v>
      </c>
      <c r="C1105" s="226"/>
      <c r="D1105" s="454"/>
      <c r="E1105" s="454"/>
      <c r="F1105" s="454"/>
      <c r="G1105" s="456"/>
      <c r="H1105" s="226"/>
      <c r="I1105" s="226"/>
      <c r="J1105" s="357">
        <v>16</v>
      </c>
    </row>
    <row r="1106" spans="1:10" ht="45" customHeight="1">
      <c r="A1106" s="353">
        <f>+A1104+1</f>
        <v>1051</v>
      </c>
      <c r="B1106" s="102" t="s">
        <v>4215</v>
      </c>
      <c r="C1106" s="100">
        <v>1600353</v>
      </c>
      <c r="D1106" s="102" t="s">
        <v>484</v>
      </c>
      <c r="E1106" s="100" t="s">
        <v>4216</v>
      </c>
      <c r="F1106" s="181">
        <v>3000000</v>
      </c>
      <c r="G1106" s="102" t="s">
        <v>4217</v>
      </c>
      <c r="H1106" s="100">
        <v>135091025</v>
      </c>
      <c r="I1106" s="100" t="s">
        <v>4218</v>
      </c>
      <c r="J1106" s="216"/>
    </row>
    <row r="1107" spans="1:10" ht="45" customHeight="1">
      <c r="A1107" s="353">
        <f>+A1106+1</f>
        <v>1052</v>
      </c>
      <c r="B1107" s="102" t="s">
        <v>2879</v>
      </c>
      <c r="C1107" s="100">
        <v>2007908</v>
      </c>
      <c r="D1107" s="102" t="s">
        <v>4236</v>
      </c>
      <c r="E1107" s="100" t="s">
        <v>544</v>
      </c>
      <c r="F1107" s="181">
        <v>3000000</v>
      </c>
      <c r="G1107" s="102" t="s">
        <v>4237</v>
      </c>
      <c r="H1107" s="100">
        <v>1199022074</v>
      </c>
      <c r="I1107" s="100"/>
      <c r="J1107" s="216"/>
    </row>
    <row r="1108" spans="1:10" ht="45" customHeight="1">
      <c r="A1108" s="353">
        <f aca="true" t="shared" si="36" ref="A1108:A1121">+A1107+1</f>
        <v>1053</v>
      </c>
      <c r="B1108" s="100" t="s">
        <v>4253</v>
      </c>
      <c r="C1108" s="100">
        <v>15007762</v>
      </c>
      <c r="D1108" s="102" t="s">
        <v>4254</v>
      </c>
      <c r="E1108" s="100">
        <v>27.3</v>
      </c>
      <c r="F1108" s="181">
        <v>3000000</v>
      </c>
      <c r="G1108" s="102" t="s">
        <v>4255</v>
      </c>
      <c r="H1108" s="100">
        <v>132437313</v>
      </c>
      <c r="I1108" s="100"/>
      <c r="J1108" s="216"/>
    </row>
    <row r="1109" spans="1:10" ht="45" customHeight="1">
      <c r="A1109" s="353">
        <f t="shared" si="36"/>
        <v>1054</v>
      </c>
      <c r="B1109" s="102" t="s">
        <v>4212</v>
      </c>
      <c r="C1109" s="100">
        <v>15001348</v>
      </c>
      <c r="D1109" s="102" t="s">
        <v>1954</v>
      </c>
      <c r="E1109" s="100" t="s">
        <v>3747</v>
      </c>
      <c r="F1109" s="181">
        <v>2000000</v>
      </c>
      <c r="G1109" s="102" t="s">
        <v>4213</v>
      </c>
      <c r="H1109" s="100">
        <v>132446302</v>
      </c>
      <c r="I1109" s="100" t="s">
        <v>4214</v>
      </c>
      <c r="J1109" s="216"/>
    </row>
    <row r="1110" spans="1:10" ht="45" customHeight="1">
      <c r="A1110" s="353">
        <f t="shared" si="36"/>
        <v>1055</v>
      </c>
      <c r="B1110" s="102" t="s">
        <v>1209</v>
      </c>
      <c r="C1110" s="100">
        <v>15000127</v>
      </c>
      <c r="D1110" s="102" t="s">
        <v>4219</v>
      </c>
      <c r="E1110" s="100" t="s">
        <v>4220</v>
      </c>
      <c r="F1110" s="181">
        <v>2000000</v>
      </c>
      <c r="G1110" s="102" t="s">
        <v>4221</v>
      </c>
      <c r="H1110" s="100">
        <v>132365172</v>
      </c>
      <c r="I1110" s="100" t="s">
        <v>4222</v>
      </c>
      <c r="J1110" s="216"/>
    </row>
    <row r="1111" spans="1:10" ht="45" customHeight="1">
      <c r="A1111" s="353">
        <f t="shared" si="36"/>
        <v>1056</v>
      </c>
      <c r="B1111" s="102" t="s">
        <v>4223</v>
      </c>
      <c r="C1111" s="100">
        <v>5000314</v>
      </c>
      <c r="D1111" s="102" t="s">
        <v>4224</v>
      </c>
      <c r="E1111" s="100" t="s">
        <v>3774</v>
      </c>
      <c r="F1111" s="181">
        <v>2000000</v>
      </c>
      <c r="G1111" s="102" t="s">
        <v>4225</v>
      </c>
      <c r="H1111" s="100">
        <v>73496742</v>
      </c>
      <c r="I1111" s="100"/>
      <c r="J1111" s="216"/>
    </row>
    <row r="1112" spans="1:10" ht="45" customHeight="1">
      <c r="A1112" s="353">
        <f t="shared" si="36"/>
        <v>1057</v>
      </c>
      <c r="B1112" s="102" t="s">
        <v>4230</v>
      </c>
      <c r="C1112" s="100">
        <v>44000326</v>
      </c>
      <c r="D1112" s="102" t="s">
        <v>4231</v>
      </c>
      <c r="E1112" s="100" t="s">
        <v>3774</v>
      </c>
      <c r="F1112" s="181">
        <v>2000000</v>
      </c>
      <c r="G1112" s="102" t="s">
        <v>4232</v>
      </c>
      <c r="H1112" s="100">
        <v>281197523</v>
      </c>
      <c r="I1112" s="100"/>
      <c r="J1112" s="216"/>
    </row>
    <row r="1113" spans="1:10" ht="45" customHeight="1">
      <c r="A1113" s="353">
        <f t="shared" si="36"/>
        <v>1058</v>
      </c>
      <c r="B1113" s="102" t="s">
        <v>4233</v>
      </c>
      <c r="C1113" s="100">
        <v>15001089</v>
      </c>
      <c r="D1113" s="102" t="s">
        <v>2231</v>
      </c>
      <c r="E1113" s="100" t="s">
        <v>4234</v>
      </c>
      <c r="F1113" s="181">
        <v>2000000</v>
      </c>
      <c r="G1113" s="102" t="s">
        <v>4213</v>
      </c>
      <c r="H1113" s="100">
        <v>132446335</v>
      </c>
      <c r="I1113" s="100" t="s">
        <v>4235</v>
      </c>
      <c r="J1113" s="216"/>
    </row>
    <row r="1114" spans="1:10" ht="45" customHeight="1">
      <c r="A1114" s="353">
        <f t="shared" si="36"/>
        <v>1059</v>
      </c>
      <c r="B1114" s="100" t="s">
        <v>4241</v>
      </c>
      <c r="C1114" s="100">
        <v>15000120</v>
      </c>
      <c r="D1114" s="102" t="s">
        <v>368</v>
      </c>
      <c r="E1114" s="100" t="s">
        <v>4242</v>
      </c>
      <c r="F1114" s="181">
        <v>2000000</v>
      </c>
      <c r="G1114" s="102" t="s">
        <v>4243</v>
      </c>
      <c r="H1114" s="100">
        <v>132349527</v>
      </c>
      <c r="I1114" s="100" t="s">
        <v>4244</v>
      </c>
      <c r="J1114" s="216"/>
    </row>
    <row r="1115" spans="1:10" ht="45" customHeight="1">
      <c r="A1115" s="353">
        <f t="shared" si="36"/>
        <v>1060</v>
      </c>
      <c r="B1115" s="100" t="s">
        <v>642</v>
      </c>
      <c r="C1115" s="100">
        <v>15011992</v>
      </c>
      <c r="D1115" s="102" t="s">
        <v>4245</v>
      </c>
      <c r="E1115" s="100">
        <v>21.3</v>
      </c>
      <c r="F1115" s="181">
        <v>2000000</v>
      </c>
      <c r="G1115" s="102" t="s">
        <v>4246</v>
      </c>
      <c r="H1115" s="100">
        <v>132354032</v>
      </c>
      <c r="I1115" s="100"/>
      <c r="J1115" s="216"/>
    </row>
    <row r="1116" spans="1:10" ht="45" customHeight="1">
      <c r="A1116" s="353">
        <f t="shared" si="36"/>
        <v>1061</v>
      </c>
      <c r="B1116" s="100" t="s">
        <v>4247</v>
      </c>
      <c r="C1116" s="100">
        <v>15003511</v>
      </c>
      <c r="D1116" s="102" t="s">
        <v>4248</v>
      </c>
      <c r="E1116" s="100" t="s">
        <v>2316</v>
      </c>
      <c r="F1116" s="181">
        <v>2000000</v>
      </c>
      <c r="G1116" s="102" t="s">
        <v>4249</v>
      </c>
      <c r="H1116" s="100">
        <v>132431594</v>
      </c>
      <c r="I1116" s="100"/>
      <c r="J1116" s="216"/>
    </row>
    <row r="1117" spans="1:10" ht="45" customHeight="1">
      <c r="A1117" s="353">
        <f t="shared" si="36"/>
        <v>1062</v>
      </c>
      <c r="B1117" s="100" t="s">
        <v>1186</v>
      </c>
      <c r="C1117" s="100">
        <v>16001071</v>
      </c>
      <c r="D1117" s="102" t="s">
        <v>781</v>
      </c>
      <c r="E1117" s="100" t="s">
        <v>1666</v>
      </c>
      <c r="F1117" s="181">
        <v>2000000</v>
      </c>
      <c r="G1117" s="102" t="s">
        <v>4250</v>
      </c>
      <c r="H1117" s="100">
        <v>25199000092</v>
      </c>
      <c r="I1117" s="100"/>
      <c r="J1117" s="216"/>
    </row>
    <row r="1118" spans="1:10" ht="45" customHeight="1">
      <c r="A1118" s="353">
        <f t="shared" si="36"/>
        <v>1063</v>
      </c>
      <c r="B1118" s="102" t="s">
        <v>4226</v>
      </c>
      <c r="C1118" s="100">
        <v>15004938</v>
      </c>
      <c r="D1118" s="102" t="s">
        <v>2040</v>
      </c>
      <c r="E1118" s="100" t="s">
        <v>4227</v>
      </c>
      <c r="F1118" s="181">
        <v>1000000</v>
      </c>
      <c r="G1118" s="102" t="s">
        <v>4228</v>
      </c>
      <c r="H1118" s="100">
        <v>132420155</v>
      </c>
      <c r="I1118" s="100" t="s">
        <v>4229</v>
      </c>
      <c r="J1118" s="216"/>
    </row>
    <row r="1119" spans="1:10" ht="45" customHeight="1">
      <c r="A1119" s="353">
        <f t="shared" si="36"/>
        <v>1064</v>
      </c>
      <c r="B1119" s="102" t="s">
        <v>4238</v>
      </c>
      <c r="C1119" s="100">
        <v>15005428</v>
      </c>
      <c r="D1119" s="102" t="s">
        <v>4239</v>
      </c>
      <c r="E1119" s="100">
        <v>20</v>
      </c>
      <c r="F1119" s="181">
        <v>1000000</v>
      </c>
      <c r="G1119" s="102" t="s">
        <v>4240</v>
      </c>
      <c r="H1119" s="100">
        <v>132378799</v>
      </c>
      <c r="I1119" s="100"/>
      <c r="J1119" s="216"/>
    </row>
    <row r="1120" spans="1:10" ht="45" customHeight="1">
      <c r="A1120" s="353">
        <f t="shared" si="36"/>
        <v>1065</v>
      </c>
      <c r="B1120" s="100" t="s">
        <v>2060</v>
      </c>
      <c r="C1120" s="100"/>
      <c r="D1120" s="102" t="s">
        <v>4251</v>
      </c>
      <c r="E1120" s="100" t="s">
        <v>3530</v>
      </c>
      <c r="F1120" s="181">
        <v>1000000</v>
      </c>
      <c r="G1120" s="102" t="s">
        <v>4252</v>
      </c>
      <c r="H1120" s="100">
        <v>132339083</v>
      </c>
      <c r="I1120" s="100"/>
      <c r="J1120" s="216"/>
    </row>
    <row r="1121" spans="1:10" ht="45" customHeight="1">
      <c r="A1121" s="353">
        <f t="shared" si="36"/>
        <v>1066</v>
      </c>
      <c r="B1121" s="100" t="s">
        <v>4256</v>
      </c>
      <c r="C1121" s="100"/>
      <c r="D1121" s="102" t="s">
        <v>4257</v>
      </c>
      <c r="E1121" s="100">
        <v>17</v>
      </c>
      <c r="F1121" s="181">
        <v>1000000</v>
      </c>
      <c r="G1121" s="102" t="s">
        <v>4258</v>
      </c>
      <c r="H1121" s="100">
        <v>132304928</v>
      </c>
      <c r="I1121" s="100"/>
      <c r="J1121" s="216"/>
    </row>
    <row r="1122" spans="1:10" ht="45" customHeight="1">
      <c r="A1122" s="348"/>
      <c r="B1122" s="453" t="s">
        <v>4297</v>
      </c>
      <c r="C1122" s="316"/>
      <c r="D1122" s="207"/>
      <c r="E1122" s="141"/>
      <c r="F1122" s="202"/>
      <c r="G1122" s="138"/>
      <c r="H1122" s="316"/>
      <c r="I1122" s="316"/>
      <c r="J1122" s="302" t="s">
        <v>1532</v>
      </c>
    </row>
    <row r="1123" spans="1:10" ht="45" customHeight="1">
      <c r="A1123" s="353">
        <f>+A1121+1</f>
        <v>1067</v>
      </c>
      <c r="B1123" s="102" t="s">
        <v>4291</v>
      </c>
      <c r="C1123" s="100">
        <v>39005421</v>
      </c>
      <c r="D1123" s="102" t="s">
        <v>2903</v>
      </c>
      <c r="E1123" s="100">
        <v>26.9</v>
      </c>
      <c r="F1123" s="181">
        <v>3000000</v>
      </c>
      <c r="G1123" s="102" t="s">
        <v>4292</v>
      </c>
      <c r="H1123" s="102">
        <v>221481359</v>
      </c>
      <c r="I1123" s="102" t="s">
        <v>4293</v>
      </c>
      <c r="J1123" s="360"/>
    </row>
    <row r="1124" spans="1:10" ht="45" customHeight="1">
      <c r="A1124" s="353">
        <f>+A1123+1</f>
        <v>1068</v>
      </c>
      <c r="B1124" s="102" t="s">
        <v>4274</v>
      </c>
      <c r="C1124" s="100">
        <v>2041191</v>
      </c>
      <c r="D1124" s="102" t="s">
        <v>4275</v>
      </c>
      <c r="E1124" s="100">
        <v>21.75</v>
      </c>
      <c r="F1124" s="181">
        <v>2000000</v>
      </c>
      <c r="G1124" s="102" t="s">
        <v>4276</v>
      </c>
      <c r="H1124" s="102">
        <v>221432083</v>
      </c>
      <c r="I1124" s="102" t="s">
        <v>4277</v>
      </c>
      <c r="J1124" s="360"/>
    </row>
    <row r="1125" spans="1:10" ht="45" customHeight="1">
      <c r="A1125" s="353">
        <f aca="true" t="shared" si="37" ref="A1125:A1131">+A1124+1</f>
        <v>1069</v>
      </c>
      <c r="B1125" s="102" t="s">
        <v>4278</v>
      </c>
      <c r="C1125" s="100">
        <v>39007439</v>
      </c>
      <c r="D1125" s="102" t="s">
        <v>4279</v>
      </c>
      <c r="E1125" s="100" t="s">
        <v>3769</v>
      </c>
      <c r="F1125" s="181">
        <v>2000000</v>
      </c>
      <c r="G1125" s="102" t="s">
        <v>4280</v>
      </c>
      <c r="H1125" s="102">
        <v>221476562</v>
      </c>
      <c r="I1125" s="102" t="s">
        <v>4281</v>
      </c>
      <c r="J1125" s="360"/>
    </row>
    <row r="1126" spans="1:10" ht="45" customHeight="1">
      <c r="A1126" s="353">
        <f t="shared" si="37"/>
        <v>1070</v>
      </c>
      <c r="B1126" s="102" t="s">
        <v>4282</v>
      </c>
      <c r="C1126" s="100">
        <v>39007117</v>
      </c>
      <c r="D1126" s="102" t="s">
        <v>3137</v>
      </c>
      <c r="E1126" s="100">
        <v>24</v>
      </c>
      <c r="F1126" s="181">
        <v>2000000</v>
      </c>
      <c r="G1126" s="102" t="s">
        <v>2749</v>
      </c>
      <c r="H1126" s="102">
        <v>221476656</v>
      </c>
      <c r="I1126" s="102" t="s">
        <v>4283</v>
      </c>
      <c r="J1126" s="360"/>
    </row>
    <row r="1127" spans="1:10" ht="45" customHeight="1">
      <c r="A1127" s="353">
        <f t="shared" si="37"/>
        <v>1071</v>
      </c>
      <c r="B1127" s="102" t="s">
        <v>4284</v>
      </c>
      <c r="C1127" s="100">
        <v>39002901</v>
      </c>
      <c r="D1127" s="102" t="s">
        <v>4285</v>
      </c>
      <c r="E1127" s="100" t="s">
        <v>1654</v>
      </c>
      <c r="F1127" s="181">
        <v>2000000</v>
      </c>
      <c r="G1127" s="102" t="s">
        <v>4286</v>
      </c>
      <c r="H1127" s="102">
        <v>221427859</v>
      </c>
      <c r="I1127" s="102" t="s">
        <v>4287</v>
      </c>
      <c r="J1127" s="360"/>
    </row>
    <row r="1128" spans="1:10" ht="45" customHeight="1">
      <c r="A1128" s="353">
        <f t="shared" si="37"/>
        <v>1072</v>
      </c>
      <c r="B1128" s="102" t="s">
        <v>4288</v>
      </c>
      <c r="C1128" s="100">
        <v>39002917</v>
      </c>
      <c r="D1128" s="102" t="s">
        <v>4289</v>
      </c>
      <c r="E1128" s="100" t="s">
        <v>2316</v>
      </c>
      <c r="F1128" s="181">
        <v>2000000</v>
      </c>
      <c r="G1128" s="102" t="s">
        <v>4286</v>
      </c>
      <c r="H1128" s="102">
        <v>221427862</v>
      </c>
      <c r="I1128" s="102" t="s">
        <v>4290</v>
      </c>
      <c r="J1128" s="360"/>
    </row>
    <row r="1129" spans="1:10" ht="45" customHeight="1">
      <c r="A1129" s="353">
        <f t="shared" si="37"/>
        <v>1073</v>
      </c>
      <c r="B1129" s="102" t="s">
        <v>1513</v>
      </c>
      <c r="C1129" s="100">
        <v>39009542</v>
      </c>
      <c r="D1129" s="102" t="s">
        <v>4294</v>
      </c>
      <c r="E1129" s="100">
        <v>25.75</v>
      </c>
      <c r="F1129" s="181">
        <v>2000000</v>
      </c>
      <c r="G1129" s="102" t="s">
        <v>4295</v>
      </c>
      <c r="H1129" s="102">
        <v>221488320</v>
      </c>
      <c r="I1129" s="102" t="s">
        <v>4296</v>
      </c>
      <c r="J1129" s="216"/>
    </row>
    <row r="1130" spans="1:10" ht="45" customHeight="1">
      <c r="A1130" s="353">
        <f t="shared" si="37"/>
        <v>1074</v>
      </c>
      <c r="B1130" s="102" t="s">
        <v>4267</v>
      </c>
      <c r="C1130" s="100">
        <v>39002321</v>
      </c>
      <c r="D1130" s="102" t="s">
        <v>4268</v>
      </c>
      <c r="E1130" s="100">
        <v>18.55</v>
      </c>
      <c r="F1130" s="181">
        <v>1000000</v>
      </c>
      <c r="G1130" s="102" t="s">
        <v>4269</v>
      </c>
      <c r="H1130" s="102">
        <v>221452051</v>
      </c>
      <c r="I1130" s="102" t="s">
        <v>4270</v>
      </c>
      <c r="J1130" s="360"/>
    </row>
    <row r="1131" spans="1:10" ht="45" customHeight="1">
      <c r="A1131" s="353">
        <f t="shared" si="37"/>
        <v>1075</v>
      </c>
      <c r="B1131" s="102" t="s">
        <v>4271</v>
      </c>
      <c r="C1131" s="100">
        <v>39006537</v>
      </c>
      <c r="D1131" s="102" t="s">
        <v>3137</v>
      </c>
      <c r="E1131" s="100" t="s">
        <v>3528</v>
      </c>
      <c r="F1131" s="181">
        <v>1000000</v>
      </c>
      <c r="G1131" s="102" t="s">
        <v>4272</v>
      </c>
      <c r="H1131" s="102">
        <v>221469713</v>
      </c>
      <c r="I1131" s="102" t="s">
        <v>4273</v>
      </c>
      <c r="J1131" s="360"/>
    </row>
    <row r="1132" spans="1:10" ht="45" customHeight="1">
      <c r="A1132" s="348"/>
      <c r="B1132" s="453" t="s">
        <v>4415</v>
      </c>
      <c r="C1132" s="316"/>
      <c r="D1132" s="207"/>
      <c r="E1132" s="141"/>
      <c r="F1132" s="461"/>
      <c r="G1132" s="138"/>
      <c r="H1132" s="316"/>
      <c r="I1132" s="316"/>
      <c r="J1132" s="302" t="s">
        <v>5802</v>
      </c>
    </row>
    <row r="1133" spans="1:10" ht="45" customHeight="1">
      <c r="A1133" s="354">
        <f>+A1131+1</f>
        <v>1076</v>
      </c>
      <c r="B1133" s="158" t="s">
        <v>4318</v>
      </c>
      <c r="C1133" s="169">
        <v>148</v>
      </c>
      <c r="D1133" s="158" t="s">
        <v>4319</v>
      </c>
      <c r="E1133" s="479">
        <v>27.75</v>
      </c>
      <c r="F1133" s="263">
        <v>3000000</v>
      </c>
      <c r="G1133" s="158" t="s">
        <v>4320</v>
      </c>
      <c r="H1133" s="169">
        <v>44199000867</v>
      </c>
      <c r="I1133" s="183" t="s">
        <v>4321</v>
      </c>
      <c r="J1133" s="290"/>
    </row>
    <row r="1134" spans="1:10" ht="45" customHeight="1">
      <c r="A1134" s="354">
        <f>+A1133+1</f>
        <v>1077</v>
      </c>
      <c r="B1134" s="158" t="s">
        <v>1096</v>
      </c>
      <c r="C1134" s="169">
        <v>33003327</v>
      </c>
      <c r="D1134" s="158" t="s">
        <v>4322</v>
      </c>
      <c r="E1134" s="479">
        <v>27.75</v>
      </c>
      <c r="F1134" s="263">
        <v>3000000</v>
      </c>
      <c r="G1134" s="158" t="s">
        <v>4323</v>
      </c>
      <c r="H1134" s="169">
        <v>194637255</v>
      </c>
      <c r="I1134" s="183" t="s">
        <v>4324</v>
      </c>
      <c r="J1134" s="290"/>
    </row>
    <row r="1135" spans="1:10" ht="45" customHeight="1">
      <c r="A1135" s="354">
        <f aca="true" t="shared" si="38" ref="A1135:A1180">+A1134+1</f>
        <v>1078</v>
      </c>
      <c r="B1135" s="158" t="s">
        <v>1203</v>
      </c>
      <c r="C1135" s="169">
        <v>31001126</v>
      </c>
      <c r="D1135" s="158" t="s">
        <v>4325</v>
      </c>
      <c r="E1135" s="479">
        <v>28.25</v>
      </c>
      <c r="F1135" s="263">
        <v>3000000</v>
      </c>
      <c r="G1135" s="158" t="s">
        <v>4326</v>
      </c>
      <c r="H1135" s="169">
        <v>194649729</v>
      </c>
      <c r="I1135" s="183" t="s">
        <v>4327</v>
      </c>
      <c r="J1135" s="290"/>
    </row>
    <row r="1136" spans="1:10" ht="45" customHeight="1">
      <c r="A1136" s="354">
        <f t="shared" si="38"/>
        <v>1079</v>
      </c>
      <c r="B1136" s="158" t="s">
        <v>4328</v>
      </c>
      <c r="C1136" s="169">
        <v>31003343</v>
      </c>
      <c r="D1136" s="158" t="s">
        <v>2858</v>
      </c>
      <c r="E1136" s="480">
        <v>27</v>
      </c>
      <c r="F1136" s="263">
        <v>3000000</v>
      </c>
      <c r="G1136" s="158" t="s">
        <v>4329</v>
      </c>
      <c r="H1136" s="169">
        <v>194632054</v>
      </c>
      <c r="I1136" s="183" t="s">
        <v>4330</v>
      </c>
      <c r="J1136" s="290"/>
    </row>
    <row r="1137" spans="1:10" ht="45" customHeight="1">
      <c r="A1137" s="354">
        <f t="shared" si="38"/>
        <v>1080</v>
      </c>
      <c r="B1137" s="158" t="s">
        <v>2944</v>
      </c>
      <c r="C1137" s="169"/>
      <c r="D1137" s="158" t="s">
        <v>4331</v>
      </c>
      <c r="E1137" s="479"/>
      <c r="F1137" s="263">
        <v>3000000</v>
      </c>
      <c r="G1137" s="158" t="s">
        <v>4332</v>
      </c>
      <c r="H1137" s="169">
        <v>2300291435</v>
      </c>
      <c r="I1137" s="183" t="s">
        <v>4333</v>
      </c>
      <c r="J1137" s="290"/>
    </row>
    <row r="1138" spans="1:10" ht="45" customHeight="1">
      <c r="A1138" s="354">
        <f t="shared" si="38"/>
        <v>1081</v>
      </c>
      <c r="B1138" s="158" t="s">
        <v>4334</v>
      </c>
      <c r="C1138" s="183" t="s">
        <v>4335</v>
      </c>
      <c r="D1138" s="158" t="s">
        <v>2858</v>
      </c>
      <c r="E1138" s="479">
        <v>26.75</v>
      </c>
      <c r="F1138" s="263">
        <v>3000000</v>
      </c>
      <c r="G1138" s="158" t="s">
        <v>4336</v>
      </c>
      <c r="H1138" s="169">
        <v>201779301</v>
      </c>
      <c r="I1138" s="183"/>
      <c r="J1138" s="290"/>
    </row>
    <row r="1139" spans="1:10" ht="45" customHeight="1">
      <c r="A1139" s="354">
        <f t="shared" si="38"/>
        <v>1082</v>
      </c>
      <c r="B1139" s="158" t="s">
        <v>2381</v>
      </c>
      <c r="C1139" s="169">
        <v>31009528</v>
      </c>
      <c r="D1139" s="158" t="s">
        <v>4337</v>
      </c>
      <c r="E1139" s="479">
        <v>27.25</v>
      </c>
      <c r="F1139" s="263">
        <v>3000000</v>
      </c>
      <c r="G1139" s="158" t="s">
        <v>4336</v>
      </c>
      <c r="H1139" s="169">
        <v>194626835</v>
      </c>
      <c r="I1139" s="183" t="s">
        <v>4338</v>
      </c>
      <c r="J1139" s="290"/>
    </row>
    <row r="1140" spans="1:10" ht="45" customHeight="1">
      <c r="A1140" s="354">
        <f t="shared" si="38"/>
        <v>1083</v>
      </c>
      <c r="B1140" s="158" t="s">
        <v>4339</v>
      </c>
      <c r="C1140" s="169">
        <v>31000563</v>
      </c>
      <c r="D1140" s="158" t="s">
        <v>4340</v>
      </c>
      <c r="E1140" s="166">
        <v>21.5</v>
      </c>
      <c r="F1140" s="263">
        <v>2000000</v>
      </c>
      <c r="G1140" s="158" t="s">
        <v>4341</v>
      </c>
      <c r="H1140" s="169">
        <v>194599872</v>
      </c>
      <c r="I1140" s="183" t="s">
        <v>4342</v>
      </c>
      <c r="J1140" s="290"/>
    </row>
    <row r="1141" spans="1:10" ht="45" customHeight="1">
      <c r="A1141" s="354">
        <f t="shared" si="38"/>
        <v>1084</v>
      </c>
      <c r="B1141" s="158" t="s">
        <v>4343</v>
      </c>
      <c r="C1141" s="169">
        <v>31009732</v>
      </c>
      <c r="D1141" s="158" t="s">
        <v>4344</v>
      </c>
      <c r="E1141" s="166">
        <v>23</v>
      </c>
      <c r="F1141" s="263">
        <v>2000000</v>
      </c>
      <c r="G1141" s="158" t="s">
        <v>4345</v>
      </c>
      <c r="H1141" s="169">
        <v>44199000185</v>
      </c>
      <c r="I1141" s="183" t="s">
        <v>4346</v>
      </c>
      <c r="J1141" s="290"/>
    </row>
    <row r="1142" spans="1:10" ht="45" customHeight="1">
      <c r="A1142" s="354">
        <f t="shared" si="38"/>
        <v>1085</v>
      </c>
      <c r="B1142" s="158" t="s">
        <v>4347</v>
      </c>
      <c r="C1142" s="169"/>
      <c r="D1142" s="158" t="s">
        <v>4348</v>
      </c>
      <c r="E1142" s="479">
        <v>23.31</v>
      </c>
      <c r="F1142" s="263">
        <v>2000000</v>
      </c>
      <c r="G1142" s="158" t="s">
        <v>4349</v>
      </c>
      <c r="H1142" s="169">
        <v>44199001134</v>
      </c>
      <c r="I1142" s="183" t="s">
        <v>4350</v>
      </c>
      <c r="J1142" s="290"/>
    </row>
    <row r="1143" spans="1:10" ht="45" customHeight="1">
      <c r="A1143" s="354">
        <f t="shared" si="38"/>
        <v>1086</v>
      </c>
      <c r="B1143" s="158" t="s">
        <v>4351</v>
      </c>
      <c r="C1143" s="169">
        <v>31003522</v>
      </c>
      <c r="D1143" s="158" t="s">
        <v>1583</v>
      </c>
      <c r="E1143" s="479">
        <v>25.25</v>
      </c>
      <c r="F1143" s="263">
        <v>2000000</v>
      </c>
      <c r="G1143" s="158" t="s">
        <v>4352</v>
      </c>
      <c r="H1143" s="169">
        <v>44099000245</v>
      </c>
      <c r="I1143" s="183" t="s">
        <v>4353</v>
      </c>
      <c r="J1143" s="290"/>
    </row>
    <row r="1144" spans="1:10" ht="45" customHeight="1">
      <c r="A1144" s="354">
        <f t="shared" si="38"/>
        <v>1087</v>
      </c>
      <c r="B1144" s="158" t="s">
        <v>561</v>
      </c>
      <c r="C1144" s="169">
        <v>31008463</v>
      </c>
      <c r="D1144" s="158" t="s">
        <v>2858</v>
      </c>
      <c r="E1144" s="479">
        <v>25.25</v>
      </c>
      <c r="F1144" s="263">
        <v>2000000</v>
      </c>
      <c r="G1144" s="158" t="s">
        <v>4332</v>
      </c>
      <c r="H1144" s="169">
        <v>194634464</v>
      </c>
      <c r="I1144" s="183" t="s">
        <v>4354</v>
      </c>
      <c r="J1144" s="290"/>
    </row>
    <row r="1145" spans="1:10" ht="45" customHeight="1">
      <c r="A1145" s="354">
        <f t="shared" si="38"/>
        <v>1088</v>
      </c>
      <c r="B1145" s="158" t="s">
        <v>83</v>
      </c>
      <c r="C1145" s="169">
        <v>31001153</v>
      </c>
      <c r="D1145" s="158" t="s">
        <v>2858</v>
      </c>
      <c r="E1145" s="479">
        <v>25.5</v>
      </c>
      <c r="F1145" s="263">
        <v>2000000</v>
      </c>
      <c r="G1145" s="158" t="s">
        <v>4355</v>
      </c>
      <c r="H1145" s="169">
        <v>44199001091</v>
      </c>
      <c r="I1145" s="183" t="s">
        <v>4356</v>
      </c>
      <c r="J1145" s="290"/>
    </row>
    <row r="1146" spans="1:10" ht="45" customHeight="1">
      <c r="A1146" s="354">
        <f t="shared" si="38"/>
        <v>1089</v>
      </c>
      <c r="B1146" s="158" t="s">
        <v>4357</v>
      </c>
      <c r="C1146" s="169">
        <v>31003149</v>
      </c>
      <c r="D1146" s="158" t="s">
        <v>4358</v>
      </c>
      <c r="E1146" s="479">
        <v>21.75</v>
      </c>
      <c r="F1146" s="263">
        <v>2000000</v>
      </c>
      <c r="G1146" s="158" t="s">
        <v>4359</v>
      </c>
      <c r="H1146" s="169">
        <v>44199000604</v>
      </c>
      <c r="I1146" s="183" t="s">
        <v>4360</v>
      </c>
      <c r="J1146" s="290"/>
    </row>
    <row r="1147" spans="1:10" ht="45" customHeight="1">
      <c r="A1147" s="354">
        <f t="shared" si="38"/>
        <v>1090</v>
      </c>
      <c r="B1147" s="158" t="s">
        <v>3325</v>
      </c>
      <c r="C1147" s="169">
        <v>31003328</v>
      </c>
      <c r="D1147" s="158" t="s">
        <v>2858</v>
      </c>
      <c r="E1147" s="479">
        <v>23.3</v>
      </c>
      <c r="F1147" s="263">
        <v>2000000</v>
      </c>
      <c r="G1147" s="158" t="s">
        <v>4359</v>
      </c>
      <c r="H1147" s="169">
        <v>194643384</v>
      </c>
      <c r="I1147" s="183" t="s">
        <v>4361</v>
      </c>
      <c r="J1147" s="290"/>
    </row>
    <row r="1148" spans="1:10" ht="45" customHeight="1">
      <c r="A1148" s="354">
        <f t="shared" si="38"/>
        <v>1091</v>
      </c>
      <c r="B1148" s="158" t="s">
        <v>4362</v>
      </c>
      <c r="C1148" s="169" t="s">
        <v>4363</v>
      </c>
      <c r="D1148" s="158" t="s">
        <v>4364</v>
      </c>
      <c r="E1148" s="479">
        <v>23.5</v>
      </c>
      <c r="F1148" s="263">
        <v>2000000</v>
      </c>
      <c r="G1148" s="158" t="s">
        <v>4365</v>
      </c>
      <c r="H1148" s="169">
        <v>194654434</v>
      </c>
      <c r="I1148" s="183" t="s">
        <v>4366</v>
      </c>
      <c r="J1148" s="290"/>
    </row>
    <row r="1149" spans="1:10" ht="45" customHeight="1">
      <c r="A1149" s="354">
        <f t="shared" si="38"/>
        <v>1092</v>
      </c>
      <c r="B1149" s="158" t="s">
        <v>2844</v>
      </c>
      <c r="C1149" s="169">
        <v>31000965</v>
      </c>
      <c r="D1149" s="158" t="s">
        <v>2867</v>
      </c>
      <c r="E1149" s="479">
        <v>21.75</v>
      </c>
      <c r="F1149" s="263">
        <v>2000000</v>
      </c>
      <c r="G1149" s="158" t="s">
        <v>4365</v>
      </c>
      <c r="H1149" s="169">
        <v>44199000136</v>
      </c>
      <c r="I1149" s="183" t="s">
        <v>4367</v>
      </c>
      <c r="J1149" s="290"/>
    </row>
    <row r="1150" spans="1:10" ht="45" customHeight="1">
      <c r="A1150" s="354">
        <f t="shared" si="38"/>
        <v>1093</v>
      </c>
      <c r="B1150" s="158" t="s">
        <v>4368</v>
      </c>
      <c r="C1150" s="169">
        <v>31003603</v>
      </c>
      <c r="D1150" s="158" t="s">
        <v>4268</v>
      </c>
      <c r="E1150" s="479">
        <v>21.65</v>
      </c>
      <c r="F1150" s="263">
        <v>2000000</v>
      </c>
      <c r="G1150" s="158" t="s">
        <v>4329</v>
      </c>
      <c r="H1150" s="169">
        <v>44199000265</v>
      </c>
      <c r="I1150" s="183" t="s">
        <v>4369</v>
      </c>
      <c r="J1150" s="290"/>
    </row>
    <row r="1151" spans="1:10" ht="45" customHeight="1">
      <c r="A1151" s="354">
        <f t="shared" si="38"/>
        <v>1094</v>
      </c>
      <c r="B1151" s="158" t="s">
        <v>4370</v>
      </c>
      <c r="C1151" s="169">
        <v>31004565</v>
      </c>
      <c r="D1151" s="158" t="s">
        <v>1554</v>
      </c>
      <c r="E1151" s="483">
        <v>22.5</v>
      </c>
      <c r="F1151" s="263">
        <v>2000000</v>
      </c>
      <c r="G1151" s="158" t="s">
        <v>4371</v>
      </c>
      <c r="H1151" s="169">
        <v>194646979</v>
      </c>
      <c r="I1151" s="183"/>
      <c r="J1151" s="290"/>
    </row>
    <row r="1152" spans="1:10" ht="45" customHeight="1">
      <c r="A1152" s="354">
        <f t="shared" si="38"/>
        <v>1095</v>
      </c>
      <c r="B1152" s="158" t="s">
        <v>4372</v>
      </c>
      <c r="C1152" s="169">
        <v>31004452</v>
      </c>
      <c r="D1152" s="158" t="s">
        <v>1554</v>
      </c>
      <c r="E1152" s="479">
        <v>24.75</v>
      </c>
      <c r="F1152" s="263">
        <v>2000000</v>
      </c>
      <c r="G1152" s="158" t="s">
        <v>4371</v>
      </c>
      <c r="H1152" s="169">
        <v>194613142</v>
      </c>
      <c r="I1152" s="183"/>
      <c r="J1152" s="290"/>
    </row>
    <row r="1153" spans="1:10" ht="45" customHeight="1">
      <c r="A1153" s="354">
        <f t="shared" si="38"/>
        <v>1096</v>
      </c>
      <c r="B1153" s="158" t="s">
        <v>4373</v>
      </c>
      <c r="C1153" s="169">
        <v>31006075</v>
      </c>
      <c r="D1153" s="158" t="s">
        <v>4374</v>
      </c>
      <c r="E1153" s="479">
        <v>23.25</v>
      </c>
      <c r="F1153" s="263">
        <v>2000000</v>
      </c>
      <c r="G1153" s="158" t="s">
        <v>4336</v>
      </c>
      <c r="H1153" s="169">
        <v>44199000373</v>
      </c>
      <c r="I1153" s="183" t="s">
        <v>4375</v>
      </c>
      <c r="J1153" s="290"/>
    </row>
    <row r="1154" spans="1:10" ht="45" customHeight="1">
      <c r="A1154" s="354">
        <f t="shared" si="38"/>
        <v>1097</v>
      </c>
      <c r="B1154" s="158" t="s">
        <v>1650</v>
      </c>
      <c r="C1154" s="169">
        <v>33006056</v>
      </c>
      <c r="D1154" s="158" t="s">
        <v>4376</v>
      </c>
      <c r="E1154" s="479">
        <v>22.25</v>
      </c>
      <c r="F1154" s="263">
        <v>2000000</v>
      </c>
      <c r="G1154" s="158" t="s">
        <v>4336</v>
      </c>
      <c r="H1154" s="169">
        <v>191804430</v>
      </c>
      <c r="I1154" s="183"/>
      <c r="J1154" s="290"/>
    </row>
    <row r="1155" spans="1:10" ht="45" customHeight="1">
      <c r="A1155" s="354">
        <f t="shared" si="38"/>
        <v>1098</v>
      </c>
      <c r="B1155" s="158" t="s">
        <v>4377</v>
      </c>
      <c r="C1155" s="169">
        <v>33003568</v>
      </c>
      <c r="D1155" s="158" t="s">
        <v>4378</v>
      </c>
      <c r="E1155" s="479">
        <v>23</v>
      </c>
      <c r="F1155" s="263">
        <v>2000000</v>
      </c>
      <c r="G1155" s="158" t="s">
        <v>4336</v>
      </c>
      <c r="H1155" s="169">
        <v>4199000202</v>
      </c>
      <c r="I1155" s="183" t="s">
        <v>4379</v>
      </c>
      <c r="J1155" s="290"/>
    </row>
    <row r="1156" spans="1:10" ht="45" customHeight="1">
      <c r="A1156" s="354">
        <f t="shared" si="38"/>
        <v>1099</v>
      </c>
      <c r="B1156" s="158" t="s">
        <v>4380</v>
      </c>
      <c r="C1156" s="169">
        <v>31008380</v>
      </c>
      <c r="D1156" s="158" t="s">
        <v>1583</v>
      </c>
      <c r="E1156" s="487">
        <v>23.75</v>
      </c>
      <c r="F1156" s="263">
        <v>2000000</v>
      </c>
      <c r="G1156" s="158" t="s">
        <v>4332</v>
      </c>
      <c r="H1156" s="169">
        <v>44199001091</v>
      </c>
      <c r="I1156" s="183" t="s">
        <v>4356</v>
      </c>
      <c r="J1156" s="290"/>
    </row>
    <row r="1157" spans="1:10" ht="45" customHeight="1">
      <c r="A1157" s="354">
        <f t="shared" si="38"/>
        <v>1100</v>
      </c>
      <c r="B1157" s="158" t="s">
        <v>3907</v>
      </c>
      <c r="C1157" s="169">
        <v>31003190</v>
      </c>
      <c r="D1157" s="158" t="s">
        <v>1583</v>
      </c>
      <c r="E1157" s="487">
        <v>25.25</v>
      </c>
      <c r="F1157" s="263">
        <v>2000000</v>
      </c>
      <c r="G1157" s="158" t="s">
        <v>4332</v>
      </c>
      <c r="H1157" s="169">
        <v>94612073</v>
      </c>
      <c r="I1157" s="183" t="s">
        <v>4381</v>
      </c>
      <c r="J1157" s="290"/>
    </row>
    <row r="1158" spans="1:10" ht="45" customHeight="1">
      <c r="A1158" s="354">
        <f t="shared" si="38"/>
        <v>1101</v>
      </c>
      <c r="B1158" s="158" t="s">
        <v>4421</v>
      </c>
      <c r="C1158" s="169"/>
      <c r="D1158" s="158" t="s">
        <v>290</v>
      </c>
      <c r="E1158" s="479">
        <v>23.5</v>
      </c>
      <c r="F1158" s="263">
        <v>2000000</v>
      </c>
      <c r="G1158" s="158" t="s">
        <v>4422</v>
      </c>
      <c r="H1158" s="169">
        <v>34099000025</v>
      </c>
      <c r="I1158" s="183"/>
      <c r="J1158" s="289"/>
    </row>
    <row r="1159" spans="1:10" ht="45" customHeight="1">
      <c r="A1159" s="354">
        <f t="shared" si="38"/>
        <v>1102</v>
      </c>
      <c r="B1159" s="158" t="s">
        <v>3078</v>
      </c>
      <c r="C1159" s="169">
        <v>31000248</v>
      </c>
      <c r="D1159" s="158" t="s">
        <v>4382</v>
      </c>
      <c r="E1159" s="166">
        <v>19</v>
      </c>
      <c r="F1159" s="263">
        <v>1000000</v>
      </c>
      <c r="G1159" s="158" t="s">
        <v>4383</v>
      </c>
      <c r="H1159" s="169">
        <v>194617044</v>
      </c>
      <c r="I1159" s="183" t="s">
        <v>4384</v>
      </c>
      <c r="J1159" s="290"/>
    </row>
    <row r="1160" spans="1:10" ht="45" customHeight="1">
      <c r="A1160" s="354">
        <f t="shared" si="38"/>
        <v>1103</v>
      </c>
      <c r="B1160" s="158" t="s">
        <v>875</v>
      </c>
      <c r="C1160" s="169">
        <v>31000197</v>
      </c>
      <c r="D1160" s="158" t="s">
        <v>4382</v>
      </c>
      <c r="E1160" s="166">
        <v>20</v>
      </c>
      <c r="F1160" s="263">
        <v>1000000</v>
      </c>
      <c r="G1160" s="158" t="s">
        <v>4383</v>
      </c>
      <c r="H1160" s="169">
        <v>194617019</v>
      </c>
      <c r="I1160" s="183" t="s">
        <v>4385</v>
      </c>
      <c r="J1160" s="290"/>
    </row>
    <row r="1161" spans="1:10" ht="45" customHeight="1">
      <c r="A1161" s="354">
        <f t="shared" si="38"/>
        <v>1104</v>
      </c>
      <c r="B1161" s="158" t="s">
        <v>4386</v>
      </c>
      <c r="C1161" s="169"/>
      <c r="D1161" s="158" t="s">
        <v>1288</v>
      </c>
      <c r="E1161" s="166">
        <v>20.5</v>
      </c>
      <c r="F1161" s="263">
        <v>1000000</v>
      </c>
      <c r="G1161" s="158" t="s">
        <v>4387</v>
      </c>
      <c r="H1161" s="169">
        <v>44199001977</v>
      </c>
      <c r="I1161" s="183" t="s">
        <v>4388</v>
      </c>
      <c r="J1161" s="290"/>
    </row>
    <row r="1162" spans="1:10" ht="45" customHeight="1">
      <c r="A1162" s="354">
        <f t="shared" si="38"/>
        <v>1105</v>
      </c>
      <c r="B1162" s="158" t="s">
        <v>4389</v>
      </c>
      <c r="C1162" s="169">
        <v>31003156</v>
      </c>
      <c r="D1162" s="158" t="s">
        <v>4390</v>
      </c>
      <c r="E1162" s="166">
        <v>16</v>
      </c>
      <c r="F1162" s="263">
        <v>1000000</v>
      </c>
      <c r="G1162" s="158" t="s">
        <v>4391</v>
      </c>
      <c r="H1162" s="169">
        <v>194649533</v>
      </c>
      <c r="I1162" s="183" t="s">
        <v>4392</v>
      </c>
      <c r="J1162" s="290"/>
    </row>
    <row r="1163" spans="1:10" ht="45" customHeight="1">
      <c r="A1163" s="354">
        <f t="shared" si="38"/>
        <v>1106</v>
      </c>
      <c r="B1163" s="158" t="s">
        <v>4393</v>
      </c>
      <c r="C1163" s="169">
        <v>31003514</v>
      </c>
      <c r="D1163" s="158" t="s">
        <v>1583</v>
      </c>
      <c r="E1163" s="479">
        <v>16.25</v>
      </c>
      <c r="F1163" s="263">
        <v>1000000</v>
      </c>
      <c r="G1163" s="158" t="s">
        <v>4352</v>
      </c>
      <c r="H1163" s="169">
        <v>194649551</v>
      </c>
      <c r="I1163" s="183" t="s">
        <v>4394</v>
      </c>
      <c r="J1163" s="290"/>
    </row>
    <row r="1164" spans="1:10" ht="45" customHeight="1">
      <c r="A1164" s="354">
        <f t="shared" si="38"/>
        <v>1107</v>
      </c>
      <c r="B1164" s="158" t="s">
        <v>4395</v>
      </c>
      <c r="C1164" s="169">
        <v>31006010</v>
      </c>
      <c r="D1164" s="158" t="s">
        <v>1583</v>
      </c>
      <c r="E1164" s="479">
        <v>18.25</v>
      </c>
      <c r="F1164" s="263">
        <v>1000000</v>
      </c>
      <c r="G1164" s="158" t="s">
        <v>4352</v>
      </c>
      <c r="H1164" s="169">
        <v>194646583</v>
      </c>
      <c r="I1164" s="183" t="s">
        <v>4394</v>
      </c>
      <c r="J1164" s="290"/>
    </row>
    <row r="1165" spans="1:10" ht="45" customHeight="1">
      <c r="A1165" s="354">
        <f t="shared" si="38"/>
        <v>1108</v>
      </c>
      <c r="B1165" s="158" t="s">
        <v>769</v>
      </c>
      <c r="C1165" s="169">
        <v>31001307</v>
      </c>
      <c r="D1165" s="158" t="s">
        <v>1583</v>
      </c>
      <c r="E1165" s="479">
        <v>19.5</v>
      </c>
      <c r="F1165" s="263">
        <v>1000000</v>
      </c>
      <c r="G1165" s="158" t="s">
        <v>4326</v>
      </c>
      <c r="H1165" s="169">
        <v>194643535</v>
      </c>
      <c r="I1165" s="183" t="s">
        <v>4396</v>
      </c>
      <c r="J1165" s="290"/>
    </row>
    <row r="1166" spans="1:10" ht="45" customHeight="1">
      <c r="A1166" s="354">
        <f t="shared" si="38"/>
        <v>1109</v>
      </c>
      <c r="B1166" s="158" t="s">
        <v>41</v>
      </c>
      <c r="C1166" s="169">
        <v>3100996</v>
      </c>
      <c r="D1166" s="158" t="s">
        <v>1583</v>
      </c>
      <c r="E1166" s="479">
        <v>15.75</v>
      </c>
      <c r="F1166" s="263">
        <v>1000000</v>
      </c>
      <c r="G1166" s="158" t="s">
        <v>4365</v>
      </c>
      <c r="H1166" s="169">
        <v>44199001753</v>
      </c>
      <c r="I1166" s="183" t="s">
        <v>4397</v>
      </c>
      <c r="J1166" s="290"/>
    </row>
    <row r="1167" spans="1:10" ht="45" customHeight="1">
      <c r="A1167" s="354">
        <f t="shared" si="38"/>
        <v>1110</v>
      </c>
      <c r="B1167" s="158" t="s">
        <v>4398</v>
      </c>
      <c r="C1167" s="169">
        <v>31003196</v>
      </c>
      <c r="D1167" s="158" t="s">
        <v>1583</v>
      </c>
      <c r="E1167" s="479">
        <v>16.25</v>
      </c>
      <c r="F1167" s="263">
        <v>1000000</v>
      </c>
      <c r="G1167" s="158" t="s">
        <v>4329</v>
      </c>
      <c r="H1167" s="169">
        <v>194632667</v>
      </c>
      <c r="I1167" s="183" t="s">
        <v>4399</v>
      </c>
      <c r="J1167" s="290"/>
    </row>
    <row r="1168" spans="1:10" ht="45" customHeight="1">
      <c r="A1168" s="354">
        <f t="shared" si="38"/>
        <v>1111</v>
      </c>
      <c r="B1168" s="158" t="s">
        <v>3751</v>
      </c>
      <c r="C1168" s="169">
        <v>31004348</v>
      </c>
      <c r="D1168" s="158" t="s">
        <v>4400</v>
      </c>
      <c r="E1168" s="479">
        <v>15.75</v>
      </c>
      <c r="F1168" s="263">
        <v>1000000</v>
      </c>
      <c r="G1168" s="158" t="s">
        <v>4371</v>
      </c>
      <c r="H1168" s="169">
        <v>194646955</v>
      </c>
      <c r="I1168" s="183"/>
      <c r="J1168" s="290"/>
    </row>
    <row r="1169" spans="1:10" ht="45" customHeight="1">
      <c r="A1169" s="354">
        <f t="shared" si="38"/>
        <v>1112</v>
      </c>
      <c r="B1169" s="158" t="s">
        <v>100</v>
      </c>
      <c r="C1169" s="169">
        <v>31004078</v>
      </c>
      <c r="D1169" s="158" t="s">
        <v>1766</v>
      </c>
      <c r="E1169" s="483">
        <v>16.25</v>
      </c>
      <c r="F1169" s="263">
        <v>1000000</v>
      </c>
      <c r="G1169" s="158" t="s">
        <v>4371</v>
      </c>
      <c r="H1169" s="169">
        <v>44099001216</v>
      </c>
      <c r="I1169" s="183"/>
      <c r="J1169" s="290"/>
    </row>
    <row r="1170" spans="1:10" ht="45" customHeight="1">
      <c r="A1170" s="354">
        <f t="shared" si="38"/>
        <v>1113</v>
      </c>
      <c r="B1170" s="158" t="s">
        <v>83</v>
      </c>
      <c r="C1170" s="169">
        <v>31004197</v>
      </c>
      <c r="D1170" s="158" t="s">
        <v>4401</v>
      </c>
      <c r="E1170" s="483">
        <v>18.5</v>
      </c>
      <c r="F1170" s="263">
        <v>1000000</v>
      </c>
      <c r="G1170" s="158" t="s">
        <v>4371</v>
      </c>
      <c r="H1170" s="169">
        <v>44199001948</v>
      </c>
      <c r="I1170" s="183"/>
      <c r="J1170" s="290"/>
    </row>
    <row r="1171" spans="1:10" ht="45" customHeight="1">
      <c r="A1171" s="354">
        <f t="shared" si="38"/>
        <v>1114</v>
      </c>
      <c r="B1171" s="158" t="s">
        <v>4402</v>
      </c>
      <c r="C1171" s="169">
        <v>31005028</v>
      </c>
      <c r="D1171" s="158" t="s">
        <v>4403</v>
      </c>
      <c r="E1171" s="479">
        <v>20.25</v>
      </c>
      <c r="F1171" s="263">
        <v>1000000</v>
      </c>
      <c r="G1171" s="158" t="s">
        <v>4371</v>
      </c>
      <c r="H1171" s="169">
        <v>194613174</v>
      </c>
      <c r="I1171" s="183"/>
      <c r="J1171" s="290"/>
    </row>
    <row r="1172" spans="1:10" ht="45" customHeight="1">
      <c r="A1172" s="354">
        <f t="shared" si="38"/>
        <v>1115</v>
      </c>
      <c r="B1172" s="158" t="s">
        <v>4404</v>
      </c>
      <c r="C1172" s="169">
        <v>31006076</v>
      </c>
      <c r="D1172" s="158" t="s">
        <v>4405</v>
      </c>
      <c r="E1172" s="479">
        <v>17.45</v>
      </c>
      <c r="F1172" s="263">
        <v>1000000</v>
      </c>
      <c r="G1172" s="158" t="s">
        <v>4336</v>
      </c>
      <c r="H1172" s="169">
        <v>199001925</v>
      </c>
      <c r="I1172" s="183" t="s">
        <v>4375</v>
      </c>
      <c r="J1172" s="290"/>
    </row>
    <row r="1173" spans="1:10" ht="45" customHeight="1">
      <c r="A1173" s="354">
        <f t="shared" si="38"/>
        <v>1116</v>
      </c>
      <c r="B1173" s="158" t="s">
        <v>1708</v>
      </c>
      <c r="C1173" s="169">
        <v>31005597</v>
      </c>
      <c r="D1173" s="158" t="s">
        <v>4390</v>
      </c>
      <c r="E1173" s="479">
        <v>20</v>
      </c>
      <c r="F1173" s="263">
        <v>1000000</v>
      </c>
      <c r="G1173" s="158" t="s">
        <v>4336</v>
      </c>
      <c r="H1173" s="169">
        <v>194608463</v>
      </c>
      <c r="I1173" s="183"/>
      <c r="J1173" s="290"/>
    </row>
    <row r="1174" spans="1:10" ht="45" customHeight="1">
      <c r="A1174" s="354">
        <f t="shared" si="38"/>
        <v>1117</v>
      </c>
      <c r="B1174" s="158" t="s">
        <v>4406</v>
      </c>
      <c r="C1174" s="169">
        <v>31006068</v>
      </c>
      <c r="D1174" s="158" t="s">
        <v>4407</v>
      </c>
      <c r="E1174" s="479">
        <v>18.75</v>
      </c>
      <c r="F1174" s="263">
        <v>1000000</v>
      </c>
      <c r="G1174" s="158" t="s">
        <v>4336</v>
      </c>
      <c r="H1174" s="169">
        <v>19436538</v>
      </c>
      <c r="I1174" s="183" t="s">
        <v>4408</v>
      </c>
      <c r="J1174" s="290"/>
    </row>
    <row r="1175" spans="1:10" ht="45" customHeight="1">
      <c r="A1175" s="354">
        <f t="shared" si="38"/>
        <v>1118</v>
      </c>
      <c r="B1175" s="158" t="s">
        <v>1034</v>
      </c>
      <c r="C1175" s="169">
        <v>31000440</v>
      </c>
      <c r="D1175" s="158" t="s">
        <v>4409</v>
      </c>
      <c r="E1175" s="479">
        <v>17.75</v>
      </c>
      <c r="F1175" s="263">
        <v>1000000</v>
      </c>
      <c r="G1175" s="158" t="s">
        <v>4336</v>
      </c>
      <c r="H1175" s="169">
        <v>194599986</v>
      </c>
      <c r="I1175" s="183" t="s">
        <v>4410</v>
      </c>
      <c r="J1175" s="290"/>
    </row>
    <row r="1176" spans="1:10" s="324" customFormat="1" ht="45" customHeight="1">
      <c r="A1176" s="354">
        <f t="shared" si="38"/>
        <v>1119</v>
      </c>
      <c r="B1176" s="158" t="s">
        <v>4411</v>
      </c>
      <c r="C1176" s="169"/>
      <c r="D1176" s="158" t="s">
        <v>4412</v>
      </c>
      <c r="E1176" s="479">
        <f>6.8+5.75+7.25</f>
        <v>19.8</v>
      </c>
      <c r="F1176" s="263">
        <v>1000000</v>
      </c>
      <c r="G1176" s="158" t="s">
        <v>4413</v>
      </c>
      <c r="H1176" s="162" t="s">
        <v>4414</v>
      </c>
      <c r="I1176" s="183"/>
      <c r="J1176" s="290"/>
    </row>
    <row r="1177" spans="1:10" s="324" customFormat="1" ht="45" customHeight="1">
      <c r="A1177" s="354">
        <f t="shared" si="38"/>
        <v>1120</v>
      </c>
      <c r="B1177" s="158" t="s">
        <v>330</v>
      </c>
      <c r="C1177" s="169">
        <v>31002724</v>
      </c>
      <c r="D1177" s="158" t="s">
        <v>4416</v>
      </c>
      <c r="E1177" s="158">
        <v>18</v>
      </c>
      <c r="F1177" s="263">
        <v>1000000</v>
      </c>
      <c r="G1177" s="158" t="s">
        <v>4349</v>
      </c>
      <c r="H1177" s="169">
        <v>4419901134</v>
      </c>
      <c r="I1177" s="183" t="s">
        <v>4417</v>
      </c>
      <c r="J1177" s="289"/>
    </row>
    <row r="1178" spans="1:10" s="324" customFormat="1" ht="45" customHeight="1">
      <c r="A1178" s="354">
        <f t="shared" si="38"/>
        <v>1121</v>
      </c>
      <c r="B1178" s="158" t="s">
        <v>2944</v>
      </c>
      <c r="C1178" s="169">
        <v>31008508</v>
      </c>
      <c r="D1178" s="158" t="s">
        <v>1583</v>
      </c>
      <c r="E1178" s="487">
        <v>17.5</v>
      </c>
      <c r="F1178" s="263">
        <v>1000000</v>
      </c>
      <c r="G1178" s="158" t="s">
        <v>4332</v>
      </c>
      <c r="H1178" s="169">
        <v>44199001302</v>
      </c>
      <c r="I1178" s="183" t="s">
        <v>4418</v>
      </c>
      <c r="J1178" s="289"/>
    </row>
    <row r="1179" spans="1:10" s="324" customFormat="1" ht="45" customHeight="1">
      <c r="A1179" s="354">
        <f t="shared" si="38"/>
        <v>1122</v>
      </c>
      <c r="B1179" s="158" t="s">
        <v>686</v>
      </c>
      <c r="C1179" s="169">
        <v>31008257</v>
      </c>
      <c r="D1179" s="158" t="s">
        <v>3137</v>
      </c>
      <c r="E1179" s="487">
        <v>19.75</v>
      </c>
      <c r="F1179" s="263">
        <v>1000000</v>
      </c>
      <c r="G1179" s="158" t="s">
        <v>4332</v>
      </c>
      <c r="H1179" s="169">
        <v>44099001518</v>
      </c>
      <c r="I1179" s="183" t="s">
        <v>4419</v>
      </c>
      <c r="J1179" s="289"/>
    </row>
    <row r="1180" spans="1:10" s="324" customFormat="1" ht="45" customHeight="1">
      <c r="A1180" s="354">
        <f t="shared" si="38"/>
        <v>1123</v>
      </c>
      <c r="B1180" s="158" t="s">
        <v>561</v>
      </c>
      <c r="C1180" s="169">
        <v>31003409</v>
      </c>
      <c r="D1180" s="158" t="s">
        <v>3137</v>
      </c>
      <c r="E1180" s="487">
        <v>15</v>
      </c>
      <c r="F1180" s="263">
        <v>1000000</v>
      </c>
      <c r="G1180" s="158" t="s">
        <v>4332</v>
      </c>
      <c r="H1180" s="169">
        <v>1946344391</v>
      </c>
      <c r="I1180" s="183" t="s">
        <v>4423</v>
      </c>
      <c r="J1180" s="289"/>
    </row>
    <row r="1181" spans="1:10" ht="45" customHeight="1">
      <c r="A1181" s="348"/>
      <c r="B1181" s="453" t="s">
        <v>4578</v>
      </c>
      <c r="C1181" s="316"/>
      <c r="D1181" s="207"/>
      <c r="E1181" s="141"/>
      <c r="F1181" s="461"/>
      <c r="G1181" s="138"/>
      <c r="H1181" s="316"/>
      <c r="I1181" s="316"/>
      <c r="J1181" s="302" t="s">
        <v>2825</v>
      </c>
    </row>
    <row r="1182" spans="1:10" ht="45" customHeight="1">
      <c r="A1182" s="355">
        <f>+A1180+1</f>
        <v>1124</v>
      </c>
      <c r="B1182" s="150" t="s">
        <v>4480</v>
      </c>
      <c r="C1182" s="102">
        <v>34014851</v>
      </c>
      <c r="D1182" s="102" t="s">
        <v>4481</v>
      </c>
      <c r="E1182" s="100">
        <v>29.75</v>
      </c>
      <c r="F1182" s="211">
        <v>3000000</v>
      </c>
      <c r="G1182" s="102" t="s">
        <v>4454</v>
      </c>
      <c r="H1182" s="102"/>
      <c r="I1182" s="186"/>
      <c r="J1182" s="290"/>
    </row>
    <row r="1183" spans="1:10" ht="45" customHeight="1">
      <c r="A1183" s="355">
        <f>+A1182+1</f>
        <v>1125</v>
      </c>
      <c r="B1183" s="150" t="s">
        <v>69</v>
      </c>
      <c r="C1183" s="102">
        <v>34003822</v>
      </c>
      <c r="D1183" s="102" t="s">
        <v>4482</v>
      </c>
      <c r="E1183" s="100">
        <v>29.5</v>
      </c>
      <c r="F1183" s="211">
        <v>3000000</v>
      </c>
      <c r="G1183" s="102" t="s">
        <v>4456</v>
      </c>
      <c r="H1183" s="102"/>
      <c r="I1183" s="186"/>
      <c r="J1183" s="290"/>
    </row>
    <row r="1184" spans="1:10" ht="45" customHeight="1">
      <c r="A1184" s="355">
        <f aca="true" t="shared" si="39" ref="A1184:A1247">+A1183+1</f>
        <v>1126</v>
      </c>
      <c r="B1184" s="150" t="s">
        <v>4497</v>
      </c>
      <c r="C1184" s="102">
        <v>34009644</v>
      </c>
      <c r="D1184" s="102" t="s">
        <v>1554</v>
      </c>
      <c r="E1184" s="100">
        <v>27</v>
      </c>
      <c r="F1184" s="211">
        <v>3000000</v>
      </c>
      <c r="G1184" s="102" t="s">
        <v>7573</v>
      </c>
      <c r="H1184" s="102"/>
      <c r="I1184" s="186"/>
      <c r="J1184" s="290"/>
    </row>
    <row r="1185" spans="1:10" ht="45" customHeight="1">
      <c r="A1185" s="355">
        <f t="shared" si="39"/>
        <v>1127</v>
      </c>
      <c r="B1185" s="150" t="s">
        <v>4498</v>
      </c>
      <c r="C1185" s="102">
        <v>34007906</v>
      </c>
      <c r="D1185" s="102" t="s">
        <v>4499</v>
      </c>
      <c r="E1185" s="100">
        <v>26.75</v>
      </c>
      <c r="F1185" s="211">
        <v>3000000</v>
      </c>
      <c r="G1185" s="102" t="s">
        <v>4500</v>
      </c>
      <c r="H1185" s="102"/>
      <c r="I1185" s="186"/>
      <c r="J1185" s="290"/>
    </row>
    <row r="1186" spans="1:10" ht="45" customHeight="1">
      <c r="A1186" s="355">
        <f t="shared" si="39"/>
        <v>1128</v>
      </c>
      <c r="B1186" s="150" t="s">
        <v>1163</v>
      </c>
      <c r="C1186" s="102">
        <v>34007392</v>
      </c>
      <c r="D1186" s="102" t="s">
        <v>4501</v>
      </c>
      <c r="E1186" s="100">
        <v>26.5</v>
      </c>
      <c r="F1186" s="211">
        <v>3000000</v>
      </c>
      <c r="G1186" s="102" t="s">
        <v>4502</v>
      </c>
      <c r="H1186" s="102"/>
      <c r="I1186" s="186"/>
      <c r="J1186" s="290"/>
    </row>
    <row r="1187" spans="1:10" ht="45" customHeight="1">
      <c r="A1187" s="355">
        <f t="shared" si="39"/>
        <v>1129</v>
      </c>
      <c r="B1187" s="150" t="s">
        <v>4537</v>
      </c>
      <c r="C1187" s="102">
        <v>34009659</v>
      </c>
      <c r="D1187" s="102" t="s">
        <v>4538</v>
      </c>
      <c r="E1187" s="100">
        <v>26.5</v>
      </c>
      <c r="F1187" s="211">
        <v>3000000</v>
      </c>
      <c r="G1187" s="102" t="s">
        <v>7574</v>
      </c>
      <c r="H1187" s="102">
        <v>1638485741</v>
      </c>
      <c r="I1187" s="186"/>
      <c r="J1187" s="290"/>
    </row>
    <row r="1188" spans="1:10" ht="45" customHeight="1">
      <c r="A1188" s="355">
        <f t="shared" si="39"/>
        <v>1130</v>
      </c>
      <c r="B1188" s="150" t="s">
        <v>4547</v>
      </c>
      <c r="C1188" s="102">
        <v>2031581</v>
      </c>
      <c r="D1188" s="102" t="s">
        <v>4548</v>
      </c>
      <c r="E1188" s="100"/>
      <c r="F1188" s="211">
        <v>3000000</v>
      </c>
      <c r="G1188" s="102" t="s">
        <v>4546</v>
      </c>
      <c r="H1188" s="102">
        <v>932615176</v>
      </c>
      <c r="I1188" s="186"/>
      <c r="J1188" s="290"/>
    </row>
    <row r="1189" spans="1:10" ht="45" customHeight="1">
      <c r="A1189" s="355">
        <f t="shared" si="39"/>
        <v>1131</v>
      </c>
      <c r="B1189" s="150" t="s">
        <v>4556</v>
      </c>
      <c r="C1189" s="102">
        <v>34015367</v>
      </c>
      <c r="D1189" s="102" t="s">
        <v>4557</v>
      </c>
      <c r="E1189" s="100">
        <v>26.5</v>
      </c>
      <c r="F1189" s="211">
        <v>3000000</v>
      </c>
      <c r="G1189" s="102" t="s">
        <v>7575</v>
      </c>
      <c r="H1189" s="102">
        <v>1696035895</v>
      </c>
      <c r="I1189" s="186"/>
      <c r="J1189" s="290"/>
    </row>
    <row r="1190" spans="1:10" ht="45" customHeight="1">
      <c r="A1190" s="355">
        <f t="shared" si="39"/>
        <v>1132</v>
      </c>
      <c r="B1190" s="150" t="s">
        <v>4558</v>
      </c>
      <c r="C1190" s="102">
        <v>34015116</v>
      </c>
      <c r="D1190" s="102" t="s">
        <v>4559</v>
      </c>
      <c r="E1190" s="100">
        <v>27.25</v>
      </c>
      <c r="F1190" s="211">
        <v>3000000</v>
      </c>
      <c r="G1190" s="102" t="s">
        <v>4560</v>
      </c>
      <c r="H1190" s="102">
        <v>914084383</v>
      </c>
      <c r="I1190" s="186"/>
      <c r="J1190" s="290"/>
    </row>
    <row r="1191" spans="1:10" ht="45" customHeight="1">
      <c r="A1191" s="355">
        <f t="shared" si="39"/>
        <v>1133</v>
      </c>
      <c r="B1191" s="150" t="s">
        <v>4566</v>
      </c>
      <c r="C1191" s="102">
        <v>34009730</v>
      </c>
      <c r="D1191" s="102" t="s">
        <v>3855</v>
      </c>
      <c r="E1191" s="100">
        <v>27</v>
      </c>
      <c r="F1191" s="211">
        <v>3000000</v>
      </c>
      <c r="G1191" s="102" t="s">
        <v>4560</v>
      </c>
      <c r="H1191" s="102">
        <v>1683168822</v>
      </c>
      <c r="I1191" s="186"/>
      <c r="J1191" s="290"/>
    </row>
    <row r="1192" spans="1:10" ht="45" customHeight="1">
      <c r="A1192" s="355">
        <f t="shared" si="39"/>
        <v>1134</v>
      </c>
      <c r="B1192" s="150" t="s">
        <v>4458</v>
      </c>
      <c r="C1192" s="102">
        <v>34002044</v>
      </c>
      <c r="D1192" s="102" t="s">
        <v>1554</v>
      </c>
      <c r="E1192" s="100">
        <v>21.25</v>
      </c>
      <c r="F1192" s="211">
        <v>2000000</v>
      </c>
      <c r="G1192" s="102" t="s">
        <v>4459</v>
      </c>
      <c r="H1192" s="102"/>
      <c r="I1192" s="186"/>
      <c r="J1192" s="290"/>
    </row>
    <row r="1193" spans="1:10" ht="45" customHeight="1">
      <c r="A1193" s="355">
        <f t="shared" si="39"/>
        <v>1135</v>
      </c>
      <c r="B1193" s="150" t="s">
        <v>171</v>
      </c>
      <c r="C1193" s="102">
        <v>34002419</v>
      </c>
      <c r="D1193" s="102" t="s">
        <v>4455</v>
      </c>
      <c r="E1193" s="100">
        <v>21</v>
      </c>
      <c r="F1193" s="211">
        <v>2000000</v>
      </c>
      <c r="G1193" s="102" t="s">
        <v>4454</v>
      </c>
      <c r="H1193" s="102"/>
      <c r="I1193" s="186"/>
      <c r="J1193" s="290"/>
    </row>
    <row r="1194" spans="1:10" ht="45" customHeight="1">
      <c r="A1194" s="355">
        <f t="shared" si="39"/>
        <v>1136</v>
      </c>
      <c r="B1194" s="150" t="s">
        <v>4460</v>
      </c>
      <c r="C1194" s="102">
        <v>34003237</v>
      </c>
      <c r="D1194" s="102" t="s">
        <v>1554</v>
      </c>
      <c r="E1194" s="100">
        <v>24.25</v>
      </c>
      <c r="F1194" s="211">
        <v>2000000</v>
      </c>
      <c r="G1194" s="102" t="s">
        <v>4461</v>
      </c>
      <c r="H1194" s="102">
        <v>1284445003</v>
      </c>
      <c r="I1194" s="186"/>
      <c r="J1194" s="290"/>
    </row>
    <row r="1195" spans="1:10" ht="45" customHeight="1">
      <c r="A1195" s="355">
        <f t="shared" si="39"/>
        <v>1137</v>
      </c>
      <c r="B1195" s="150" t="s">
        <v>4462</v>
      </c>
      <c r="C1195" s="102">
        <v>2242</v>
      </c>
      <c r="D1195" s="102" t="s">
        <v>4463</v>
      </c>
      <c r="E1195" s="100">
        <v>21.2</v>
      </c>
      <c r="F1195" s="211">
        <v>2000000</v>
      </c>
      <c r="G1195" s="102" t="s">
        <v>4464</v>
      </c>
      <c r="H1195" s="102"/>
      <c r="I1195" s="186"/>
      <c r="J1195" s="290"/>
    </row>
    <row r="1196" spans="1:10" ht="45" customHeight="1">
      <c r="A1196" s="355">
        <f t="shared" si="39"/>
        <v>1138</v>
      </c>
      <c r="B1196" s="150" t="s">
        <v>4465</v>
      </c>
      <c r="C1196" s="102">
        <v>34002479</v>
      </c>
      <c r="D1196" s="102" t="s">
        <v>1554</v>
      </c>
      <c r="E1196" s="100">
        <v>23.5</v>
      </c>
      <c r="F1196" s="211">
        <v>2000000</v>
      </c>
      <c r="G1196" s="102" t="s">
        <v>4464</v>
      </c>
      <c r="H1196" s="102"/>
      <c r="I1196" s="186"/>
      <c r="J1196" s="290"/>
    </row>
    <row r="1197" spans="1:10" ht="45" customHeight="1">
      <c r="A1197" s="355">
        <f t="shared" si="39"/>
        <v>1139</v>
      </c>
      <c r="B1197" s="150" t="s">
        <v>4466</v>
      </c>
      <c r="C1197" s="102" t="s">
        <v>4467</v>
      </c>
      <c r="D1197" s="102" t="s">
        <v>4468</v>
      </c>
      <c r="E1197" s="100">
        <v>25.45</v>
      </c>
      <c r="F1197" s="211">
        <v>2000000</v>
      </c>
      <c r="G1197" s="102" t="s">
        <v>4456</v>
      </c>
      <c r="H1197" s="102"/>
      <c r="I1197" s="186"/>
      <c r="J1197" s="290"/>
    </row>
    <row r="1198" spans="1:10" ht="45" customHeight="1">
      <c r="A1198" s="355">
        <f t="shared" si="39"/>
        <v>1140</v>
      </c>
      <c r="B1198" s="150" t="s">
        <v>4469</v>
      </c>
      <c r="C1198" s="102">
        <v>34002038</v>
      </c>
      <c r="D1198" s="102" t="s">
        <v>1554</v>
      </c>
      <c r="E1198" s="100">
        <v>21.5</v>
      </c>
      <c r="F1198" s="211">
        <v>2000000</v>
      </c>
      <c r="G1198" s="102" t="s">
        <v>4456</v>
      </c>
      <c r="H1198" s="102"/>
      <c r="I1198" s="186"/>
      <c r="J1198" s="290"/>
    </row>
    <row r="1199" spans="1:10" ht="45" customHeight="1">
      <c r="A1199" s="355">
        <f t="shared" si="39"/>
        <v>1141</v>
      </c>
      <c r="B1199" s="150" t="s">
        <v>1468</v>
      </c>
      <c r="C1199" s="102">
        <v>33003509</v>
      </c>
      <c r="D1199" s="102" t="s">
        <v>1766</v>
      </c>
      <c r="E1199" s="100">
        <v>24</v>
      </c>
      <c r="F1199" s="211">
        <v>2000000</v>
      </c>
      <c r="G1199" s="102" t="s">
        <v>4470</v>
      </c>
      <c r="H1199" s="102"/>
      <c r="I1199" s="186"/>
      <c r="J1199" s="290"/>
    </row>
    <row r="1200" spans="1:10" ht="45" customHeight="1">
      <c r="A1200" s="355">
        <f t="shared" si="39"/>
        <v>1142</v>
      </c>
      <c r="B1200" s="150" t="s">
        <v>4471</v>
      </c>
      <c r="C1200" s="102">
        <v>34003312</v>
      </c>
      <c r="D1200" s="102" t="s">
        <v>4455</v>
      </c>
      <c r="E1200" s="100">
        <v>21.75</v>
      </c>
      <c r="F1200" s="211">
        <v>2000000</v>
      </c>
      <c r="G1200" s="102" t="s">
        <v>4470</v>
      </c>
      <c r="H1200" s="102"/>
      <c r="I1200" s="186"/>
      <c r="J1200" s="290"/>
    </row>
    <row r="1201" spans="1:10" ht="45" customHeight="1">
      <c r="A1201" s="355">
        <f t="shared" si="39"/>
        <v>1143</v>
      </c>
      <c r="B1201" s="150" t="s">
        <v>1844</v>
      </c>
      <c r="C1201" s="102">
        <v>34003334</v>
      </c>
      <c r="D1201" s="102" t="s">
        <v>1766</v>
      </c>
      <c r="E1201" s="100">
        <v>21</v>
      </c>
      <c r="F1201" s="211">
        <v>2000000</v>
      </c>
      <c r="G1201" s="102" t="s">
        <v>4461</v>
      </c>
      <c r="H1201" s="102"/>
      <c r="I1201" s="186"/>
      <c r="J1201" s="290"/>
    </row>
    <row r="1202" spans="1:10" ht="45" customHeight="1">
      <c r="A1202" s="355">
        <f t="shared" si="39"/>
        <v>1144</v>
      </c>
      <c r="B1202" s="150" t="s">
        <v>4475</v>
      </c>
      <c r="C1202" s="102">
        <v>34003932</v>
      </c>
      <c r="D1202" s="102" t="s">
        <v>1554</v>
      </c>
      <c r="E1202" s="100">
        <v>23.25</v>
      </c>
      <c r="F1202" s="211">
        <v>2000000</v>
      </c>
      <c r="G1202" s="102" t="s">
        <v>4456</v>
      </c>
      <c r="H1202" s="102"/>
      <c r="I1202" s="186"/>
      <c r="J1202" s="290"/>
    </row>
    <row r="1203" spans="1:10" ht="45" customHeight="1">
      <c r="A1203" s="355">
        <f t="shared" si="39"/>
        <v>1145</v>
      </c>
      <c r="B1203" s="150" t="s">
        <v>4476</v>
      </c>
      <c r="C1203" s="102">
        <v>34006962</v>
      </c>
      <c r="D1203" s="102" t="s">
        <v>1766</v>
      </c>
      <c r="E1203" s="100">
        <v>23.75</v>
      </c>
      <c r="F1203" s="211">
        <v>2000000</v>
      </c>
      <c r="G1203" s="102" t="s">
        <v>4477</v>
      </c>
      <c r="H1203" s="102"/>
      <c r="I1203" s="186"/>
      <c r="J1203" s="290"/>
    </row>
    <row r="1204" spans="1:10" ht="45" customHeight="1">
      <c r="A1204" s="355">
        <f t="shared" si="39"/>
        <v>1146</v>
      </c>
      <c r="B1204" s="150" t="s">
        <v>4478</v>
      </c>
      <c r="C1204" s="102">
        <v>34003803</v>
      </c>
      <c r="D1204" s="102" t="s">
        <v>1554</v>
      </c>
      <c r="E1204" s="100">
        <v>24.5</v>
      </c>
      <c r="F1204" s="211">
        <v>2000000</v>
      </c>
      <c r="G1204" s="102" t="s">
        <v>4456</v>
      </c>
      <c r="H1204" s="102"/>
      <c r="I1204" s="186"/>
      <c r="J1204" s="290"/>
    </row>
    <row r="1205" spans="1:10" ht="45" customHeight="1">
      <c r="A1205" s="355">
        <f t="shared" si="39"/>
        <v>1147</v>
      </c>
      <c r="B1205" s="150" t="s">
        <v>4479</v>
      </c>
      <c r="C1205" s="102">
        <v>34003929</v>
      </c>
      <c r="D1205" s="102" t="s">
        <v>1554</v>
      </c>
      <c r="E1205" s="100">
        <v>25.25</v>
      </c>
      <c r="F1205" s="211">
        <v>2000000</v>
      </c>
      <c r="G1205" s="102" t="s">
        <v>4456</v>
      </c>
      <c r="H1205" s="102"/>
      <c r="I1205" s="186"/>
      <c r="J1205" s="290"/>
    </row>
    <row r="1206" spans="1:10" ht="45" customHeight="1">
      <c r="A1206" s="355">
        <f t="shared" si="39"/>
        <v>1148</v>
      </c>
      <c r="B1206" s="150" t="s">
        <v>4483</v>
      </c>
      <c r="C1206" s="102" t="s">
        <v>4484</v>
      </c>
      <c r="D1206" s="102" t="s">
        <v>1554</v>
      </c>
      <c r="E1206" s="100">
        <v>22.68</v>
      </c>
      <c r="F1206" s="211">
        <v>2000000</v>
      </c>
      <c r="G1206" s="102" t="s">
        <v>7576</v>
      </c>
      <c r="H1206" s="102">
        <v>982557773</v>
      </c>
      <c r="I1206" s="186"/>
      <c r="J1206" s="290"/>
    </row>
    <row r="1207" spans="1:10" ht="45" customHeight="1">
      <c r="A1207" s="355">
        <f t="shared" si="39"/>
        <v>1149</v>
      </c>
      <c r="B1207" s="150" t="s">
        <v>4485</v>
      </c>
      <c r="C1207" s="102">
        <v>34009787</v>
      </c>
      <c r="D1207" s="102" t="s">
        <v>1563</v>
      </c>
      <c r="E1207" s="100">
        <v>21.75</v>
      </c>
      <c r="F1207" s="211">
        <v>2000000</v>
      </c>
      <c r="G1207" s="102" t="s">
        <v>4486</v>
      </c>
      <c r="H1207" s="102">
        <v>1687914457</v>
      </c>
      <c r="I1207" s="186"/>
      <c r="J1207" s="290"/>
    </row>
    <row r="1208" spans="1:10" ht="45" customHeight="1">
      <c r="A1208" s="355">
        <f t="shared" si="39"/>
        <v>1150</v>
      </c>
      <c r="B1208" s="150" t="s">
        <v>4487</v>
      </c>
      <c r="C1208" s="102">
        <v>34000230</v>
      </c>
      <c r="D1208" s="102" t="s">
        <v>1554</v>
      </c>
      <c r="E1208" s="100">
        <v>21.5</v>
      </c>
      <c r="F1208" s="211">
        <v>2000000</v>
      </c>
      <c r="G1208" s="102" t="s">
        <v>4488</v>
      </c>
      <c r="H1208" s="102">
        <v>1649985254</v>
      </c>
      <c r="I1208" s="186"/>
      <c r="J1208" s="290"/>
    </row>
    <row r="1209" spans="1:10" ht="45" customHeight="1">
      <c r="A1209" s="355">
        <f t="shared" si="39"/>
        <v>1151</v>
      </c>
      <c r="B1209" s="150" t="s">
        <v>4492</v>
      </c>
      <c r="C1209" s="102">
        <v>34005337</v>
      </c>
      <c r="D1209" s="102" t="s">
        <v>1554</v>
      </c>
      <c r="E1209" s="100">
        <v>25.5</v>
      </c>
      <c r="F1209" s="211">
        <v>2000000</v>
      </c>
      <c r="G1209" s="102" t="s">
        <v>7577</v>
      </c>
      <c r="H1209" s="102">
        <v>1223484409</v>
      </c>
      <c r="I1209" s="186"/>
      <c r="J1209" s="290"/>
    </row>
    <row r="1210" spans="1:10" ht="45" customHeight="1">
      <c r="A1210" s="355">
        <f t="shared" si="39"/>
        <v>1152</v>
      </c>
      <c r="B1210" s="150" t="s">
        <v>387</v>
      </c>
      <c r="C1210" s="102" t="s">
        <v>4493</v>
      </c>
      <c r="D1210" s="102" t="s">
        <v>4494</v>
      </c>
      <c r="E1210" s="100">
        <v>24</v>
      </c>
      <c r="F1210" s="211">
        <v>2000000</v>
      </c>
      <c r="G1210" s="102" t="s">
        <v>4495</v>
      </c>
      <c r="H1210" s="102">
        <v>1629516565</v>
      </c>
      <c r="I1210" s="186"/>
      <c r="J1210" s="290"/>
    </row>
    <row r="1211" spans="1:10" ht="45" customHeight="1">
      <c r="A1211" s="355">
        <f t="shared" si="39"/>
        <v>1153</v>
      </c>
      <c r="B1211" s="150" t="s">
        <v>748</v>
      </c>
      <c r="C1211" s="102">
        <v>34003008</v>
      </c>
      <c r="D1211" s="102" t="s">
        <v>1554</v>
      </c>
      <c r="E1211" s="100">
        <v>23.5</v>
      </c>
      <c r="F1211" s="211">
        <v>2000000</v>
      </c>
      <c r="G1211" s="102" t="s">
        <v>4496</v>
      </c>
      <c r="H1211" s="102">
        <v>1204738596</v>
      </c>
      <c r="I1211" s="186"/>
      <c r="J1211" s="290"/>
    </row>
    <row r="1212" spans="1:10" ht="45" customHeight="1">
      <c r="A1212" s="355">
        <f t="shared" si="39"/>
        <v>1154</v>
      </c>
      <c r="B1212" s="150" t="s">
        <v>2783</v>
      </c>
      <c r="C1212" s="102">
        <v>34003770</v>
      </c>
      <c r="D1212" s="102" t="s">
        <v>4503</v>
      </c>
      <c r="E1212" s="100">
        <v>25.5</v>
      </c>
      <c r="F1212" s="211">
        <v>2000000</v>
      </c>
      <c r="G1212" s="102" t="s">
        <v>4504</v>
      </c>
      <c r="H1212" s="102"/>
      <c r="I1212" s="186"/>
      <c r="J1212" s="290"/>
    </row>
    <row r="1213" spans="1:10" ht="45" customHeight="1">
      <c r="A1213" s="355">
        <f t="shared" si="39"/>
        <v>1155</v>
      </c>
      <c r="B1213" s="150" t="s">
        <v>4505</v>
      </c>
      <c r="C1213" s="102">
        <v>34007367</v>
      </c>
      <c r="D1213" s="102" t="s">
        <v>4506</v>
      </c>
      <c r="E1213" s="100">
        <v>24.75</v>
      </c>
      <c r="F1213" s="211">
        <v>2000000</v>
      </c>
      <c r="G1213" s="102" t="s">
        <v>4507</v>
      </c>
      <c r="H1213" s="102"/>
      <c r="I1213" s="186"/>
      <c r="J1213" s="290"/>
    </row>
    <row r="1214" spans="1:10" ht="45" customHeight="1">
      <c r="A1214" s="355">
        <f t="shared" si="39"/>
        <v>1156</v>
      </c>
      <c r="B1214" s="150" t="s">
        <v>4508</v>
      </c>
      <c r="C1214" s="102">
        <v>34007955</v>
      </c>
      <c r="D1214" s="102" t="s">
        <v>1554</v>
      </c>
      <c r="E1214" s="100">
        <v>23.5</v>
      </c>
      <c r="F1214" s="211">
        <v>2000000</v>
      </c>
      <c r="G1214" s="102" t="s">
        <v>4500</v>
      </c>
      <c r="H1214" s="102"/>
      <c r="I1214" s="186"/>
      <c r="J1214" s="290"/>
    </row>
    <row r="1215" spans="1:10" ht="45" customHeight="1">
      <c r="A1215" s="355">
        <f t="shared" si="39"/>
        <v>1157</v>
      </c>
      <c r="B1215" s="150" t="s">
        <v>4509</v>
      </c>
      <c r="C1215" s="102">
        <v>34008748</v>
      </c>
      <c r="D1215" s="102" t="s">
        <v>1554</v>
      </c>
      <c r="E1215" s="100">
        <v>23</v>
      </c>
      <c r="F1215" s="211">
        <v>2000000</v>
      </c>
      <c r="G1215" s="102" t="s">
        <v>4510</v>
      </c>
      <c r="H1215" s="102"/>
      <c r="I1215" s="186"/>
      <c r="J1215" s="290"/>
    </row>
    <row r="1216" spans="1:10" ht="45" customHeight="1">
      <c r="A1216" s="355">
        <f t="shared" si="39"/>
        <v>1158</v>
      </c>
      <c r="B1216" s="150" t="s">
        <v>4511</v>
      </c>
      <c r="C1216" s="102">
        <v>34007985</v>
      </c>
      <c r="D1216" s="102" t="s">
        <v>4512</v>
      </c>
      <c r="E1216" s="100">
        <v>22</v>
      </c>
      <c r="F1216" s="211">
        <v>2000000</v>
      </c>
      <c r="G1216" s="102" t="s">
        <v>4513</v>
      </c>
      <c r="H1216" s="102"/>
      <c r="I1216" s="186"/>
      <c r="J1216" s="290"/>
    </row>
    <row r="1217" spans="1:10" ht="45" customHeight="1">
      <c r="A1217" s="355">
        <f t="shared" si="39"/>
        <v>1159</v>
      </c>
      <c r="B1217" s="150" t="s">
        <v>537</v>
      </c>
      <c r="C1217" s="102">
        <v>34007261</v>
      </c>
      <c r="D1217" s="102" t="s">
        <v>4514</v>
      </c>
      <c r="E1217" s="100">
        <v>23.45</v>
      </c>
      <c r="F1217" s="211">
        <v>2000000</v>
      </c>
      <c r="G1217" s="102" t="s">
        <v>4515</v>
      </c>
      <c r="H1217" s="102"/>
      <c r="I1217" s="186"/>
      <c r="J1217" s="290"/>
    </row>
    <row r="1218" spans="1:10" ht="45" customHeight="1">
      <c r="A1218" s="355">
        <f t="shared" si="39"/>
        <v>1160</v>
      </c>
      <c r="B1218" s="150" t="s">
        <v>4516</v>
      </c>
      <c r="C1218" s="102">
        <v>34007726</v>
      </c>
      <c r="D1218" s="102" t="s">
        <v>4506</v>
      </c>
      <c r="E1218" s="100">
        <v>21.75</v>
      </c>
      <c r="F1218" s="211">
        <v>2000000</v>
      </c>
      <c r="G1218" s="102" t="s">
        <v>4515</v>
      </c>
      <c r="H1218" s="102"/>
      <c r="I1218" s="186"/>
      <c r="J1218" s="290"/>
    </row>
    <row r="1219" spans="1:10" ht="45" customHeight="1">
      <c r="A1219" s="355">
        <f t="shared" si="39"/>
        <v>1161</v>
      </c>
      <c r="B1219" s="150" t="s">
        <v>4521</v>
      </c>
      <c r="C1219" s="102">
        <v>34007990</v>
      </c>
      <c r="D1219" s="102" t="s">
        <v>4514</v>
      </c>
      <c r="E1219" s="100">
        <v>22</v>
      </c>
      <c r="F1219" s="211">
        <v>2000000</v>
      </c>
      <c r="G1219" s="102" t="s">
        <v>4520</v>
      </c>
      <c r="H1219" s="102"/>
      <c r="I1219" s="186"/>
      <c r="J1219" s="290"/>
    </row>
    <row r="1220" spans="1:10" ht="45" customHeight="1">
      <c r="A1220" s="355">
        <f t="shared" si="39"/>
        <v>1162</v>
      </c>
      <c r="B1220" s="150" t="s">
        <v>2714</v>
      </c>
      <c r="C1220" s="102">
        <v>34011382</v>
      </c>
      <c r="D1220" s="102" t="s">
        <v>1688</v>
      </c>
      <c r="E1220" s="100">
        <v>21.25</v>
      </c>
      <c r="F1220" s="211">
        <v>2000000</v>
      </c>
      <c r="G1220" s="102" t="s">
        <v>4539</v>
      </c>
      <c r="H1220" s="102">
        <v>1685666788</v>
      </c>
      <c r="I1220" s="186"/>
      <c r="J1220" s="290"/>
    </row>
    <row r="1221" spans="1:10" ht="45" customHeight="1">
      <c r="A1221" s="355">
        <f t="shared" si="39"/>
        <v>1163</v>
      </c>
      <c r="B1221" s="150" t="s">
        <v>4540</v>
      </c>
      <c r="C1221" s="102">
        <v>34010266</v>
      </c>
      <c r="D1221" s="102" t="s">
        <v>1688</v>
      </c>
      <c r="E1221" s="100">
        <v>21.75</v>
      </c>
      <c r="F1221" s="211">
        <v>2000000</v>
      </c>
      <c r="G1221" s="102" t="s">
        <v>4541</v>
      </c>
      <c r="H1221" s="102">
        <v>983278621</v>
      </c>
      <c r="I1221" s="186"/>
      <c r="J1221" s="290"/>
    </row>
    <row r="1222" spans="1:10" ht="45" customHeight="1">
      <c r="A1222" s="355">
        <f t="shared" si="39"/>
        <v>1164</v>
      </c>
      <c r="B1222" s="150" t="s">
        <v>4550</v>
      </c>
      <c r="C1222" s="102">
        <v>34012038</v>
      </c>
      <c r="D1222" s="102" t="s">
        <v>1766</v>
      </c>
      <c r="E1222" s="100">
        <v>22</v>
      </c>
      <c r="F1222" s="211">
        <v>2000000</v>
      </c>
      <c r="G1222" s="102" t="s">
        <v>7578</v>
      </c>
      <c r="H1222" s="102"/>
      <c r="I1222" s="186"/>
      <c r="J1222" s="290"/>
    </row>
    <row r="1223" spans="1:10" ht="45" customHeight="1">
      <c r="A1223" s="355">
        <f t="shared" si="39"/>
        <v>1165</v>
      </c>
      <c r="B1223" s="150" t="s">
        <v>4553</v>
      </c>
      <c r="C1223" s="102">
        <v>34012125</v>
      </c>
      <c r="D1223" s="102" t="s">
        <v>4533</v>
      </c>
      <c r="E1223" s="100">
        <v>23</v>
      </c>
      <c r="F1223" s="211">
        <v>2000000</v>
      </c>
      <c r="G1223" s="102" t="s">
        <v>4552</v>
      </c>
      <c r="H1223" s="102"/>
      <c r="I1223" s="186"/>
      <c r="J1223" s="290"/>
    </row>
    <row r="1224" spans="1:10" ht="45" customHeight="1">
      <c r="A1224" s="355">
        <f t="shared" si="39"/>
        <v>1166</v>
      </c>
      <c r="B1224" s="150" t="s">
        <v>4554</v>
      </c>
      <c r="C1224" s="102">
        <v>34012217</v>
      </c>
      <c r="D1224" s="102" t="s">
        <v>4555</v>
      </c>
      <c r="E1224" s="100">
        <v>25.75</v>
      </c>
      <c r="F1224" s="211">
        <v>2000000</v>
      </c>
      <c r="G1224" s="102" t="s">
        <v>4552</v>
      </c>
      <c r="H1224" s="102">
        <v>1653115052</v>
      </c>
      <c r="I1224" s="186"/>
      <c r="J1224" s="290"/>
    </row>
    <row r="1225" spans="1:10" ht="45" customHeight="1">
      <c r="A1225" s="355">
        <f t="shared" si="39"/>
        <v>1167</v>
      </c>
      <c r="B1225" s="150" t="s">
        <v>4561</v>
      </c>
      <c r="C1225" s="102">
        <v>34015371</v>
      </c>
      <c r="D1225" s="102" t="s">
        <v>4562</v>
      </c>
      <c r="E1225" s="100">
        <v>24.5</v>
      </c>
      <c r="F1225" s="211">
        <v>2000000</v>
      </c>
      <c r="G1225" s="102" t="s">
        <v>4560</v>
      </c>
      <c r="H1225" s="102">
        <v>1278737790</v>
      </c>
      <c r="I1225" s="186"/>
      <c r="J1225" s="290"/>
    </row>
    <row r="1226" spans="1:10" ht="45" customHeight="1">
      <c r="A1226" s="355">
        <f t="shared" si="39"/>
        <v>1168</v>
      </c>
      <c r="B1226" s="150" t="s">
        <v>3251</v>
      </c>
      <c r="C1226" s="102">
        <v>34015457</v>
      </c>
      <c r="D1226" s="102" t="s">
        <v>1691</v>
      </c>
      <c r="E1226" s="100">
        <v>24</v>
      </c>
      <c r="F1226" s="211">
        <v>2000000</v>
      </c>
      <c r="G1226" s="102" t="s">
        <v>4560</v>
      </c>
      <c r="H1226" s="102">
        <v>1233104935</v>
      </c>
      <c r="I1226" s="186"/>
      <c r="J1226" s="290"/>
    </row>
    <row r="1227" spans="1:10" ht="45" customHeight="1">
      <c r="A1227" s="355">
        <f t="shared" si="39"/>
        <v>1169</v>
      </c>
      <c r="B1227" s="150" t="s">
        <v>4563</v>
      </c>
      <c r="C1227" s="102">
        <v>34015287</v>
      </c>
      <c r="D1227" s="102" t="s">
        <v>4564</v>
      </c>
      <c r="E1227" s="100">
        <v>24.75</v>
      </c>
      <c r="F1227" s="211">
        <v>2000000</v>
      </c>
      <c r="G1227" s="102" t="s">
        <v>4560</v>
      </c>
      <c r="H1227" s="102">
        <v>1673470672</v>
      </c>
      <c r="I1227" s="186"/>
      <c r="J1227" s="290"/>
    </row>
    <row r="1228" spans="1:10" ht="45" customHeight="1">
      <c r="A1228" s="355">
        <f t="shared" si="39"/>
        <v>1170</v>
      </c>
      <c r="B1228" s="150" t="s">
        <v>4565</v>
      </c>
      <c r="C1228" s="102">
        <v>34006397</v>
      </c>
      <c r="D1228" s="102" t="s">
        <v>4562</v>
      </c>
      <c r="E1228" s="100">
        <v>23</v>
      </c>
      <c r="F1228" s="211">
        <v>2000000</v>
      </c>
      <c r="G1228" s="102" t="s">
        <v>4560</v>
      </c>
      <c r="H1228" s="102">
        <v>1253237734</v>
      </c>
      <c r="I1228" s="186"/>
      <c r="J1228" s="290"/>
    </row>
    <row r="1229" spans="1:10" ht="45" customHeight="1">
      <c r="A1229" s="355">
        <f t="shared" si="39"/>
        <v>1171</v>
      </c>
      <c r="B1229" s="150" t="s">
        <v>4452</v>
      </c>
      <c r="C1229" s="102">
        <v>34002132</v>
      </c>
      <c r="D1229" s="102" t="s">
        <v>4453</v>
      </c>
      <c r="E1229" s="100">
        <v>17.25</v>
      </c>
      <c r="F1229" s="211">
        <v>1000000</v>
      </c>
      <c r="G1229" s="102" t="s">
        <v>7579</v>
      </c>
      <c r="H1229" s="102"/>
      <c r="I1229" s="186"/>
      <c r="J1229" s="290"/>
    </row>
    <row r="1230" spans="1:10" ht="45" customHeight="1">
      <c r="A1230" s="355">
        <f t="shared" si="39"/>
        <v>1172</v>
      </c>
      <c r="B1230" s="150" t="s">
        <v>1174</v>
      </c>
      <c r="C1230" s="102">
        <v>34001753</v>
      </c>
      <c r="D1230" s="102" t="s">
        <v>1554</v>
      </c>
      <c r="E1230" s="100">
        <v>16.75</v>
      </c>
      <c r="F1230" s="211">
        <v>1000000</v>
      </c>
      <c r="G1230" s="102" t="s">
        <v>4454</v>
      </c>
      <c r="H1230" s="102"/>
      <c r="I1230" s="186"/>
      <c r="J1230" s="290"/>
    </row>
    <row r="1231" spans="1:10" ht="45" customHeight="1">
      <c r="A1231" s="355">
        <f t="shared" si="39"/>
        <v>1173</v>
      </c>
      <c r="B1231" s="150" t="s">
        <v>2560</v>
      </c>
      <c r="C1231" s="102">
        <v>34002237</v>
      </c>
      <c r="D1231" s="102" t="s">
        <v>4455</v>
      </c>
      <c r="E1231" s="100">
        <v>20.5</v>
      </c>
      <c r="F1231" s="211">
        <v>1000000</v>
      </c>
      <c r="G1231" s="102" t="s">
        <v>4456</v>
      </c>
      <c r="H1231" s="102"/>
      <c r="I1231" s="186"/>
      <c r="J1231" s="290"/>
    </row>
    <row r="1232" spans="1:10" ht="45" customHeight="1">
      <c r="A1232" s="355">
        <f t="shared" si="39"/>
        <v>1174</v>
      </c>
      <c r="B1232" s="150" t="s">
        <v>4457</v>
      </c>
      <c r="C1232" s="102">
        <v>4009802</v>
      </c>
      <c r="D1232" s="102" t="s">
        <v>1554</v>
      </c>
      <c r="E1232" s="100">
        <v>20.5</v>
      </c>
      <c r="F1232" s="211">
        <v>1000000</v>
      </c>
      <c r="G1232" s="102" t="s">
        <v>4456</v>
      </c>
      <c r="H1232" s="102"/>
      <c r="I1232" s="186"/>
      <c r="J1232" s="290"/>
    </row>
    <row r="1233" spans="1:10" ht="45" customHeight="1">
      <c r="A1233" s="355">
        <f t="shared" si="39"/>
        <v>1175</v>
      </c>
      <c r="B1233" s="150" t="s">
        <v>2015</v>
      </c>
      <c r="C1233" s="102">
        <v>34002232</v>
      </c>
      <c r="D1233" s="102" t="s">
        <v>1766</v>
      </c>
      <c r="E1233" s="100">
        <v>20.25</v>
      </c>
      <c r="F1233" s="211">
        <v>1000000</v>
      </c>
      <c r="G1233" s="102" t="s">
        <v>4454</v>
      </c>
      <c r="H1233" s="102">
        <v>1288369026</v>
      </c>
      <c r="I1233" s="186"/>
      <c r="J1233" s="290"/>
    </row>
    <row r="1234" spans="1:10" ht="45" customHeight="1">
      <c r="A1234" s="355">
        <f t="shared" si="39"/>
        <v>1176</v>
      </c>
      <c r="B1234" s="150" t="s">
        <v>4472</v>
      </c>
      <c r="C1234" s="102" t="s">
        <v>4473</v>
      </c>
      <c r="D1234" s="102" t="s">
        <v>4474</v>
      </c>
      <c r="E1234" s="100"/>
      <c r="F1234" s="211">
        <v>1000000</v>
      </c>
      <c r="G1234" s="102" t="s">
        <v>4456</v>
      </c>
      <c r="H1234" s="102"/>
      <c r="I1234" s="186"/>
      <c r="J1234" s="290"/>
    </row>
    <row r="1235" spans="1:10" ht="45" customHeight="1">
      <c r="A1235" s="355">
        <f t="shared" si="39"/>
        <v>1177</v>
      </c>
      <c r="B1235" s="150" t="s">
        <v>1755</v>
      </c>
      <c r="C1235" s="102">
        <v>34000918</v>
      </c>
      <c r="D1235" s="102" t="s">
        <v>1766</v>
      </c>
      <c r="E1235" s="100">
        <v>18.75</v>
      </c>
      <c r="F1235" s="211">
        <v>1000000</v>
      </c>
      <c r="G1235" s="102" t="s">
        <v>4489</v>
      </c>
      <c r="H1235" s="102">
        <v>935692764</v>
      </c>
      <c r="I1235" s="186"/>
      <c r="J1235" s="290"/>
    </row>
    <row r="1236" spans="1:10" ht="45" customHeight="1">
      <c r="A1236" s="355">
        <f t="shared" si="39"/>
        <v>1178</v>
      </c>
      <c r="B1236" s="150" t="s">
        <v>1191</v>
      </c>
      <c r="C1236" s="102">
        <v>34000556</v>
      </c>
      <c r="D1236" s="102" t="s">
        <v>4490</v>
      </c>
      <c r="E1236" s="100">
        <v>16.5</v>
      </c>
      <c r="F1236" s="211">
        <v>1000000</v>
      </c>
      <c r="G1236" s="102" t="s">
        <v>4491</v>
      </c>
      <c r="H1236" s="102">
        <v>1687574259</v>
      </c>
      <c r="I1236" s="186"/>
      <c r="J1236" s="290"/>
    </row>
    <row r="1237" spans="1:10" ht="45" customHeight="1">
      <c r="A1237" s="355">
        <f t="shared" si="39"/>
        <v>1179</v>
      </c>
      <c r="B1237" s="150" t="s">
        <v>1761</v>
      </c>
      <c r="C1237" s="102"/>
      <c r="D1237" s="102" t="s">
        <v>4517</v>
      </c>
      <c r="E1237" s="100">
        <v>19.5</v>
      </c>
      <c r="F1237" s="211">
        <v>1000000</v>
      </c>
      <c r="G1237" s="102" t="s">
        <v>4515</v>
      </c>
      <c r="H1237" s="102"/>
      <c r="I1237" s="186"/>
      <c r="J1237" s="290"/>
    </row>
    <row r="1238" spans="1:10" ht="45" customHeight="1">
      <c r="A1238" s="355">
        <f t="shared" si="39"/>
        <v>1180</v>
      </c>
      <c r="B1238" s="150" t="s">
        <v>4518</v>
      </c>
      <c r="C1238" s="102">
        <v>34008118</v>
      </c>
      <c r="D1238" s="102" t="s">
        <v>4519</v>
      </c>
      <c r="E1238" s="100">
        <v>20.25</v>
      </c>
      <c r="F1238" s="211">
        <v>1000000</v>
      </c>
      <c r="G1238" s="102" t="s">
        <v>4520</v>
      </c>
      <c r="H1238" s="102"/>
      <c r="I1238" s="186"/>
      <c r="J1238" s="290"/>
    </row>
    <row r="1239" spans="1:10" ht="45" customHeight="1">
      <c r="A1239" s="355">
        <f t="shared" si="39"/>
        <v>1181</v>
      </c>
      <c r="B1239" s="150" t="s">
        <v>4522</v>
      </c>
      <c r="C1239" s="102">
        <v>34009238</v>
      </c>
      <c r="D1239" s="102" t="s">
        <v>1554</v>
      </c>
      <c r="E1239" s="100">
        <v>17.5</v>
      </c>
      <c r="F1239" s="211">
        <v>1000000</v>
      </c>
      <c r="G1239" s="102" t="s">
        <v>4523</v>
      </c>
      <c r="H1239" s="102"/>
      <c r="I1239" s="186"/>
      <c r="J1239" s="290"/>
    </row>
    <row r="1240" spans="1:10" ht="45" customHeight="1">
      <c r="A1240" s="355">
        <f t="shared" si="39"/>
        <v>1182</v>
      </c>
      <c r="B1240" s="150" t="s">
        <v>4524</v>
      </c>
      <c r="C1240" s="102">
        <v>34008998</v>
      </c>
      <c r="D1240" s="102" t="s">
        <v>1554</v>
      </c>
      <c r="E1240" s="100">
        <v>19</v>
      </c>
      <c r="F1240" s="211">
        <v>1000000</v>
      </c>
      <c r="G1240" s="102" t="s">
        <v>4525</v>
      </c>
      <c r="H1240" s="102"/>
      <c r="I1240" s="186"/>
      <c r="J1240" s="290"/>
    </row>
    <row r="1241" spans="1:10" ht="45" customHeight="1">
      <c r="A1241" s="355">
        <f t="shared" si="39"/>
        <v>1183</v>
      </c>
      <c r="B1241" s="150" t="s">
        <v>4526</v>
      </c>
      <c r="C1241" s="102">
        <v>4008123</v>
      </c>
      <c r="D1241" s="102" t="s">
        <v>1554</v>
      </c>
      <c r="E1241" s="100">
        <v>17.75</v>
      </c>
      <c r="F1241" s="211">
        <v>1000000</v>
      </c>
      <c r="G1241" s="102" t="s">
        <v>4527</v>
      </c>
      <c r="H1241" s="102"/>
      <c r="I1241" s="186"/>
      <c r="J1241" s="290"/>
    </row>
    <row r="1242" spans="1:10" ht="45" customHeight="1">
      <c r="A1242" s="355">
        <f t="shared" si="39"/>
        <v>1184</v>
      </c>
      <c r="B1242" s="150" t="s">
        <v>4528</v>
      </c>
      <c r="C1242" s="102">
        <v>34008123</v>
      </c>
      <c r="D1242" s="102" t="s">
        <v>4303</v>
      </c>
      <c r="E1242" s="100">
        <v>16.8</v>
      </c>
      <c r="F1242" s="211">
        <v>1000000</v>
      </c>
      <c r="G1242" s="102" t="s">
        <v>4529</v>
      </c>
      <c r="H1242" s="102"/>
      <c r="I1242" s="186"/>
      <c r="J1242" s="290"/>
    </row>
    <row r="1243" spans="1:10" ht="45" customHeight="1">
      <c r="A1243" s="355">
        <f t="shared" si="39"/>
        <v>1185</v>
      </c>
      <c r="B1243" s="150" t="s">
        <v>367</v>
      </c>
      <c r="C1243" s="102">
        <v>34007991</v>
      </c>
      <c r="D1243" s="102" t="s">
        <v>4530</v>
      </c>
      <c r="E1243" s="100">
        <v>20.75</v>
      </c>
      <c r="F1243" s="211">
        <v>1000000</v>
      </c>
      <c r="G1243" s="102" t="s">
        <v>4531</v>
      </c>
      <c r="H1243" s="102"/>
      <c r="I1243" s="186"/>
      <c r="J1243" s="290"/>
    </row>
    <row r="1244" spans="1:10" ht="45" customHeight="1">
      <c r="A1244" s="355">
        <f t="shared" si="39"/>
        <v>1186</v>
      </c>
      <c r="B1244" s="150" t="s">
        <v>4532</v>
      </c>
      <c r="C1244" s="102">
        <v>34009331</v>
      </c>
      <c r="D1244" s="102" t="s">
        <v>4533</v>
      </c>
      <c r="E1244" s="100">
        <v>19.2</v>
      </c>
      <c r="F1244" s="211">
        <v>1000000</v>
      </c>
      <c r="G1244" s="102" t="s">
        <v>4534</v>
      </c>
      <c r="H1244" s="102"/>
      <c r="I1244" s="186"/>
      <c r="J1244" s="290"/>
    </row>
    <row r="1245" spans="1:10" ht="45" customHeight="1">
      <c r="A1245" s="355">
        <f t="shared" si="39"/>
        <v>1187</v>
      </c>
      <c r="B1245" s="150" t="s">
        <v>3687</v>
      </c>
      <c r="C1245" s="102">
        <v>34007810</v>
      </c>
      <c r="D1245" s="102" t="s">
        <v>4535</v>
      </c>
      <c r="E1245" s="100">
        <v>19.05</v>
      </c>
      <c r="F1245" s="211">
        <v>1000000</v>
      </c>
      <c r="G1245" s="102" t="s">
        <v>4536</v>
      </c>
      <c r="H1245" s="102"/>
      <c r="I1245" s="186"/>
      <c r="J1245" s="290"/>
    </row>
    <row r="1246" spans="1:10" ht="45" customHeight="1">
      <c r="A1246" s="355">
        <f t="shared" si="39"/>
        <v>1188</v>
      </c>
      <c r="B1246" s="150" t="s">
        <v>4542</v>
      </c>
      <c r="C1246" s="102">
        <v>34011150</v>
      </c>
      <c r="D1246" s="102" t="s">
        <v>1766</v>
      </c>
      <c r="E1246" s="100">
        <v>16.5</v>
      </c>
      <c r="F1246" s="211">
        <v>1000000</v>
      </c>
      <c r="G1246" s="102" t="s">
        <v>4539</v>
      </c>
      <c r="H1246" s="102">
        <v>1259895002</v>
      </c>
      <c r="I1246" s="186"/>
      <c r="J1246" s="290"/>
    </row>
    <row r="1247" spans="1:10" ht="45" customHeight="1">
      <c r="A1247" s="355">
        <f t="shared" si="39"/>
        <v>1189</v>
      </c>
      <c r="B1247" s="150" t="s">
        <v>3687</v>
      </c>
      <c r="C1247" s="102">
        <v>34011142</v>
      </c>
      <c r="D1247" s="102" t="s">
        <v>4455</v>
      </c>
      <c r="E1247" s="100">
        <v>17.75</v>
      </c>
      <c r="F1247" s="211">
        <v>1000000</v>
      </c>
      <c r="G1247" s="102" t="s">
        <v>4539</v>
      </c>
      <c r="H1247" s="102">
        <v>1644548192</v>
      </c>
      <c r="I1247" s="186"/>
      <c r="J1247" s="290"/>
    </row>
    <row r="1248" spans="1:10" ht="45" customHeight="1">
      <c r="A1248" s="355">
        <f aca="true" t="shared" si="40" ref="A1248:A1254">+A1247+1</f>
        <v>1190</v>
      </c>
      <c r="B1248" s="150" t="s">
        <v>4543</v>
      </c>
      <c r="C1248" s="102">
        <v>34012861</v>
      </c>
      <c r="D1248" s="102" t="s">
        <v>4535</v>
      </c>
      <c r="E1248" s="100">
        <v>19.4</v>
      </c>
      <c r="F1248" s="211">
        <v>1000000</v>
      </c>
      <c r="G1248" s="102" t="s">
        <v>7580</v>
      </c>
      <c r="H1248" s="102">
        <v>1637367963</v>
      </c>
      <c r="I1248" s="186"/>
      <c r="J1248" s="290"/>
    </row>
    <row r="1249" spans="1:10" ht="45" customHeight="1">
      <c r="A1249" s="355">
        <f t="shared" si="40"/>
        <v>1191</v>
      </c>
      <c r="B1249" s="150" t="s">
        <v>4544</v>
      </c>
      <c r="C1249" s="102">
        <v>2002222</v>
      </c>
      <c r="D1249" s="102" t="s">
        <v>4545</v>
      </c>
      <c r="E1249" s="100"/>
      <c r="F1249" s="211">
        <v>1000000</v>
      </c>
      <c r="G1249" s="102" t="s">
        <v>4546</v>
      </c>
      <c r="H1249" s="102">
        <v>2837761412</v>
      </c>
      <c r="I1249" s="186"/>
      <c r="J1249" s="290"/>
    </row>
    <row r="1250" spans="1:10" ht="45" customHeight="1">
      <c r="A1250" s="355">
        <f t="shared" si="40"/>
        <v>1192</v>
      </c>
      <c r="B1250" s="150" t="s">
        <v>4549</v>
      </c>
      <c r="C1250" s="102">
        <v>34013174</v>
      </c>
      <c r="D1250" s="102" t="s">
        <v>1550</v>
      </c>
      <c r="E1250" s="100">
        <v>17</v>
      </c>
      <c r="F1250" s="211">
        <v>1000000</v>
      </c>
      <c r="G1250" s="102" t="s">
        <v>4546</v>
      </c>
      <c r="H1250" s="102"/>
      <c r="I1250" s="186"/>
      <c r="J1250" s="290"/>
    </row>
    <row r="1251" spans="1:10" ht="45" customHeight="1">
      <c r="A1251" s="355">
        <f t="shared" si="40"/>
        <v>1193</v>
      </c>
      <c r="B1251" s="150" t="s">
        <v>4551</v>
      </c>
      <c r="C1251" s="102">
        <v>34011921</v>
      </c>
      <c r="D1251" s="102" t="s">
        <v>1766</v>
      </c>
      <c r="E1251" s="100">
        <v>17.5</v>
      </c>
      <c r="F1251" s="211">
        <v>1000000</v>
      </c>
      <c r="G1251" s="102" t="s">
        <v>4552</v>
      </c>
      <c r="H1251" s="102"/>
      <c r="I1251" s="186"/>
      <c r="J1251" s="290"/>
    </row>
    <row r="1252" spans="1:10" ht="45" customHeight="1">
      <c r="A1252" s="355">
        <f t="shared" si="40"/>
        <v>1194</v>
      </c>
      <c r="B1252" s="198" t="s">
        <v>4567</v>
      </c>
      <c r="C1252" s="187">
        <v>3697</v>
      </c>
      <c r="D1252" s="390" t="s">
        <v>3137</v>
      </c>
      <c r="E1252" s="497" t="s">
        <v>4568</v>
      </c>
      <c r="F1252" s="471">
        <v>1000000</v>
      </c>
      <c r="G1252" s="390" t="s">
        <v>4569</v>
      </c>
      <c r="H1252" s="189"/>
      <c r="I1252" s="188"/>
      <c r="J1252" s="291"/>
    </row>
    <row r="1253" spans="1:10" ht="45" customHeight="1">
      <c r="A1253" s="355">
        <f t="shared" si="40"/>
        <v>1195</v>
      </c>
      <c r="B1253" s="198" t="s">
        <v>4570</v>
      </c>
      <c r="C1253" s="187">
        <v>34009932</v>
      </c>
      <c r="D1253" s="390" t="s">
        <v>1583</v>
      </c>
      <c r="E1253" s="497" t="s">
        <v>4571</v>
      </c>
      <c r="F1253" s="471">
        <v>1000000</v>
      </c>
      <c r="G1253" s="390" t="s">
        <v>4572</v>
      </c>
      <c r="H1253" s="190" t="s">
        <v>4573</v>
      </c>
      <c r="I1253" s="188"/>
      <c r="J1253" s="291"/>
    </row>
    <row r="1254" spans="1:10" ht="45" customHeight="1">
      <c r="A1254" s="355">
        <f t="shared" si="40"/>
        <v>1196</v>
      </c>
      <c r="B1254" s="198" t="s">
        <v>4574</v>
      </c>
      <c r="C1254" s="191" t="s">
        <v>4575</v>
      </c>
      <c r="D1254" s="390" t="s">
        <v>2858</v>
      </c>
      <c r="E1254" s="497" t="s">
        <v>4576</v>
      </c>
      <c r="F1254" s="471">
        <v>1000000</v>
      </c>
      <c r="G1254" s="390" t="s">
        <v>4577</v>
      </c>
      <c r="H1254" s="189"/>
      <c r="I1254" s="188"/>
      <c r="J1254" s="291"/>
    </row>
    <row r="1255" spans="1:10" ht="45" customHeight="1">
      <c r="A1255" s="348"/>
      <c r="B1255" s="453" t="s">
        <v>4655</v>
      </c>
      <c r="C1255" s="316"/>
      <c r="D1255" s="207"/>
      <c r="E1255" s="141"/>
      <c r="F1255" s="461"/>
      <c r="G1255" s="138"/>
      <c r="H1255" s="316"/>
      <c r="I1255" s="316"/>
      <c r="J1255" s="302" t="s">
        <v>1713</v>
      </c>
    </row>
    <row r="1256" spans="1:10" ht="45" customHeight="1">
      <c r="A1256" s="378">
        <f>+A1254+1</f>
        <v>1197</v>
      </c>
      <c r="B1256" s="379" t="s">
        <v>2833</v>
      </c>
      <c r="C1256" s="380">
        <v>35000337</v>
      </c>
      <c r="D1256" s="379" t="s">
        <v>4557</v>
      </c>
      <c r="E1256" s="381">
        <v>27.5</v>
      </c>
      <c r="F1256" s="382">
        <v>3000000</v>
      </c>
      <c r="G1256" s="379" t="s">
        <v>4656</v>
      </c>
      <c r="H1256" s="380">
        <v>212837005</v>
      </c>
      <c r="I1256" s="383" t="s">
        <v>4657</v>
      </c>
      <c r="J1256" s="384"/>
    </row>
    <row r="1257" spans="1:10" ht="45" customHeight="1">
      <c r="A1257" s="378">
        <f>+A1256+1</f>
        <v>1198</v>
      </c>
      <c r="B1257" s="379" t="s">
        <v>4677</v>
      </c>
      <c r="C1257" s="380">
        <v>35002685</v>
      </c>
      <c r="D1257" s="379" t="s">
        <v>4678</v>
      </c>
      <c r="E1257" s="381">
        <v>27.25</v>
      </c>
      <c r="F1257" s="382">
        <v>3000000</v>
      </c>
      <c r="G1257" s="379" t="s">
        <v>4679</v>
      </c>
      <c r="H1257" s="380">
        <v>212584734</v>
      </c>
      <c r="I1257" s="383" t="s">
        <v>4680</v>
      </c>
      <c r="J1257" s="384"/>
    </row>
    <row r="1258" spans="1:10" ht="45" customHeight="1">
      <c r="A1258" s="378">
        <f aca="true" t="shared" si="41" ref="A1258:A1269">+A1257+1</f>
        <v>1199</v>
      </c>
      <c r="B1258" s="379" t="s">
        <v>4681</v>
      </c>
      <c r="C1258" s="380">
        <v>35002680</v>
      </c>
      <c r="D1258" s="379" t="s">
        <v>4682</v>
      </c>
      <c r="E1258" s="381">
        <v>26</v>
      </c>
      <c r="F1258" s="382">
        <v>3000000</v>
      </c>
      <c r="G1258" s="379" t="s">
        <v>4679</v>
      </c>
      <c r="H1258" s="380">
        <v>212584733</v>
      </c>
      <c r="I1258" s="383" t="s">
        <v>4680</v>
      </c>
      <c r="J1258" s="384"/>
    </row>
    <row r="1259" spans="1:10" ht="45" customHeight="1">
      <c r="A1259" s="378">
        <f t="shared" si="41"/>
        <v>1200</v>
      </c>
      <c r="B1259" s="379" t="s">
        <v>4658</v>
      </c>
      <c r="C1259" s="380">
        <v>35000052</v>
      </c>
      <c r="D1259" s="379" t="s">
        <v>4659</v>
      </c>
      <c r="E1259" s="381">
        <v>25.5</v>
      </c>
      <c r="F1259" s="382">
        <v>2000000</v>
      </c>
      <c r="G1259" s="379" t="s">
        <v>4656</v>
      </c>
      <c r="H1259" s="380">
        <v>212838724</v>
      </c>
      <c r="I1259" s="383" t="s">
        <v>4660</v>
      </c>
      <c r="J1259" s="384"/>
    </row>
    <row r="1260" spans="1:10" ht="45" customHeight="1">
      <c r="A1260" s="378">
        <f t="shared" si="41"/>
        <v>1201</v>
      </c>
      <c r="B1260" s="379" t="s">
        <v>4661</v>
      </c>
      <c r="C1260" s="380">
        <v>35000210</v>
      </c>
      <c r="D1260" s="379" t="s">
        <v>4662</v>
      </c>
      <c r="E1260" s="381">
        <v>24</v>
      </c>
      <c r="F1260" s="382">
        <v>2000000</v>
      </c>
      <c r="G1260" s="379" t="s">
        <v>4656</v>
      </c>
      <c r="H1260" s="380">
        <v>212837006</v>
      </c>
      <c r="I1260" s="383" t="s">
        <v>4663</v>
      </c>
      <c r="J1260" s="384"/>
    </row>
    <row r="1261" spans="1:10" ht="45" customHeight="1">
      <c r="A1261" s="378">
        <f t="shared" si="41"/>
        <v>1202</v>
      </c>
      <c r="B1261" s="379" t="s">
        <v>4664</v>
      </c>
      <c r="C1261" s="380">
        <v>35001349</v>
      </c>
      <c r="D1261" s="379" t="s">
        <v>2980</v>
      </c>
      <c r="E1261" s="381">
        <v>22.5</v>
      </c>
      <c r="F1261" s="382">
        <v>2000000</v>
      </c>
      <c r="G1261" s="379" t="s">
        <v>4665</v>
      </c>
      <c r="H1261" s="380">
        <v>212837793</v>
      </c>
      <c r="I1261" s="383" t="s">
        <v>4666</v>
      </c>
      <c r="J1261" s="384"/>
    </row>
    <row r="1262" spans="1:10" ht="45" customHeight="1">
      <c r="A1262" s="378">
        <f t="shared" si="41"/>
        <v>1203</v>
      </c>
      <c r="B1262" s="379" t="s">
        <v>4667</v>
      </c>
      <c r="C1262" s="380">
        <v>35001564</v>
      </c>
      <c r="D1262" s="379" t="s">
        <v>4662</v>
      </c>
      <c r="E1262" s="381">
        <v>21.25</v>
      </c>
      <c r="F1262" s="382">
        <v>2000000</v>
      </c>
      <c r="G1262" s="379" t="s">
        <v>4668</v>
      </c>
      <c r="H1262" s="380">
        <v>212838422</v>
      </c>
      <c r="I1262" s="383" t="s">
        <v>4669</v>
      </c>
      <c r="J1262" s="384"/>
    </row>
    <row r="1263" spans="1:10" ht="45" customHeight="1">
      <c r="A1263" s="378">
        <f t="shared" si="41"/>
        <v>1204</v>
      </c>
      <c r="B1263" s="379" t="s">
        <v>4670</v>
      </c>
      <c r="C1263" s="380">
        <v>35012211</v>
      </c>
      <c r="D1263" s="379" t="s">
        <v>5973</v>
      </c>
      <c r="E1263" s="381">
        <v>23.75</v>
      </c>
      <c r="F1263" s="382">
        <v>2000000</v>
      </c>
      <c r="G1263" s="379" t="s">
        <v>4671</v>
      </c>
      <c r="H1263" s="380">
        <v>212617552</v>
      </c>
      <c r="I1263" s="383" t="s">
        <v>4641</v>
      </c>
      <c r="J1263" s="384"/>
    </row>
    <row r="1264" spans="1:10" ht="45" customHeight="1">
      <c r="A1264" s="378">
        <f t="shared" si="41"/>
        <v>1205</v>
      </c>
      <c r="B1264" s="379" t="s">
        <v>265</v>
      </c>
      <c r="C1264" s="380">
        <v>35012299</v>
      </c>
      <c r="D1264" s="379" t="s">
        <v>4672</v>
      </c>
      <c r="E1264" s="381">
        <v>23.5</v>
      </c>
      <c r="F1264" s="382">
        <v>2000000</v>
      </c>
      <c r="G1264" s="379" t="s">
        <v>4671</v>
      </c>
      <c r="H1264" s="380">
        <v>212617685</v>
      </c>
      <c r="I1264" s="383" t="s">
        <v>4641</v>
      </c>
      <c r="J1264" s="384"/>
    </row>
    <row r="1265" spans="1:10" ht="45" customHeight="1">
      <c r="A1265" s="378">
        <f t="shared" si="41"/>
        <v>1206</v>
      </c>
      <c r="B1265" s="379" t="s">
        <v>4686</v>
      </c>
      <c r="C1265" s="380">
        <v>35004856</v>
      </c>
      <c r="D1265" s="379" t="s">
        <v>1687</v>
      </c>
      <c r="E1265" s="381">
        <v>25</v>
      </c>
      <c r="F1265" s="382">
        <v>2000000</v>
      </c>
      <c r="G1265" s="379" t="s">
        <v>4687</v>
      </c>
      <c r="H1265" s="380">
        <v>212584371</v>
      </c>
      <c r="I1265" s="383" t="s">
        <v>4688</v>
      </c>
      <c r="J1265" s="384"/>
    </row>
    <row r="1266" spans="1:10" ht="45" customHeight="1">
      <c r="A1266" s="378">
        <f t="shared" si="41"/>
        <v>1207</v>
      </c>
      <c r="B1266" s="379" t="s">
        <v>4689</v>
      </c>
      <c r="C1266" s="380">
        <v>2029911</v>
      </c>
      <c r="D1266" s="379" t="s">
        <v>4690</v>
      </c>
      <c r="E1266" s="381">
        <v>22.5</v>
      </c>
      <c r="F1266" s="382">
        <v>2000000</v>
      </c>
      <c r="G1266" s="379" t="s">
        <v>4687</v>
      </c>
      <c r="H1266" s="380">
        <v>212578947</v>
      </c>
      <c r="I1266" s="383" t="s">
        <v>4691</v>
      </c>
      <c r="J1266" s="384"/>
    </row>
    <row r="1267" spans="1:10" ht="45" customHeight="1">
      <c r="A1267" s="378">
        <f t="shared" si="41"/>
        <v>1208</v>
      </c>
      <c r="B1267" s="379" t="s">
        <v>4673</v>
      </c>
      <c r="C1267" s="380" t="s">
        <v>4674</v>
      </c>
      <c r="D1267" s="379" t="s">
        <v>4468</v>
      </c>
      <c r="E1267" s="381">
        <v>20.4</v>
      </c>
      <c r="F1267" s="382">
        <v>1000000</v>
      </c>
      <c r="G1267" s="379" t="s">
        <v>4671</v>
      </c>
      <c r="H1267" s="380"/>
      <c r="I1267" s="383" t="s">
        <v>4641</v>
      </c>
      <c r="J1267" s="385"/>
    </row>
    <row r="1268" spans="1:10" ht="45" customHeight="1">
      <c r="A1268" s="378">
        <f t="shared" si="41"/>
        <v>1209</v>
      </c>
      <c r="B1268" s="379" t="s">
        <v>4675</v>
      </c>
      <c r="C1268" s="380">
        <v>35005456</v>
      </c>
      <c r="D1268" s="379" t="s">
        <v>4676</v>
      </c>
      <c r="E1268" s="381">
        <v>19</v>
      </c>
      <c r="F1268" s="382">
        <v>1000000</v>
      </c>
      <c r="G1268" s="379" t="s">
        <v>4671</v>
      </c>
      <c r="H1268" s="380">
        <v>212617482</v>
      </c>
      <c r="I1268" s="383" t="s">
        <v>4641</v>
      </c>
      <c r="J1268" s="384"/>
    </row>
    <row r="1269" spans="1:10" ht="45" customHeight="1">
      <c r="A1269" s="378">
        <f t="shared" si="41"/>
        <v>1210</v>
      </c>
      <c r="B1269" s="379" t="s">
        <v>4683</v>
      </c>
      <c r="C1269" s="380">
        <v>35002742</v>
      </c>
      <c r="D1269" s="379" t="s">
        <v>4684</v>
      </c>
      <c r="E1269" s="381">
        <v>20</v>
      </c>
      <c r="F1269" s="382">
        <v>1000000</v>
      </c>
      <c r="G1269" s="379" t="s">
        <v>4679</v>
      </c>
      <c r="H1269" s="380">
        <v>212578473</v>
      </c>
      <c r="I1269" s="383" t="s">
        <v>4685</v>
      </c>
      <c r="J1269" s="384"/>
    </row>
    <row r="1270" spans="1:10" ht="45" customHeight="1">
      <c r="A1270" s="348"/>
      <c r="B1270" s="453" t="s">
        <v>4706</v>
      </c>
      <c r="C1270" s="316"/>
      <c r="D1270" s="207"/>
      <c r="E1270" s="141"/>
      <c r="F1270" s="461"/>
      <c r="G1270" s="138"/>
      <c r="H1270" s="316"/>
      <c r="I1270" s="316"/>
      <c r="J1270" s="302" t="s">
        <v>1649</v>
      </c>
    </row>
    <row r="1271" spans="1:10" ht="45" customHeight="1">
      <c r="A1271" s="353">
        <f>+A1269+1</f>
        <v>1211</v>
      </c>
      <c r="B1271" s="100" t="s">
        <v>598</v>
      </c>
      <c r="C1271" s="126">
        <v>17009590</v>
      </c>
      <c r="D1271" s="102" t="s">
        <v>4692</v>
      </c>
      <c r="E1271" s="100">
        <v>29.5</v>
      </c>
      <c r="F1271" s="180">
        <v>3000000</v>
      </c>
      <c r="G1271" s="240" t="s">
        <v>4693</v>
      </c>
      <c r="H1271" s="101" t="s">
        <v>4694</v>
      </c>
      <c r="I1271" s="139"/>
      <c r="J1271" s="290"/>
    </row>
    <row r="1272" spans="1:10" ht="45" customHeight="1">
      <c r="A1272" s="353">
        <f>+A1271+1</f>
        <v>1212</v>
      </c>
      <c r="B1272" s="100" t="s">
        <v>4695</v>
      </c>
      <c r="C1272" s="126">
        <v>17013574</v>
      </c>
      <c r="D1272" s="102" t="s">
        <v>3681</v>
      </c>
      <c r="E1272" s="100">
        <v>27</v>
      </c>
      <c r="F1272" s="180">
        <v>3000000</v>
      </c>
      <c r="G1272" s="240" t="s">
        <v>4696</v>
      </c>
      <c r="H1272" s="101" t="s">
        <v>4697</v>
      </c>
      <c r="I1272" s="139"/>
      <c r="J1272" s="290"/>
    </row>
    <row r="1273" spans="1:10" ht="45" customHeight="1">
      <c r="A1273" s="353">
        <f>+A1272+1</f>
        <v>1213</v>
      </c>
      <c r="B1273" s="126" t="s">
        <v>4430</v>
      </c>
      <c r="C1273" s="126">
        <v>17009781</v>
      </c>
      <c r="D1273" s="102" t="s">
        <v>4698</v>
      </c>
      <c r="E1273" s="100">
        <v>26.5</v>
      </c>
      <c r="F1273" s="180">
        <v>3000000</v>
      </c>
      <c r="G1273" s="240" t="s">
        <v>4699</v>
      </c>
      <c r="H1273" s="101" t="s">
        <v>4700</v>
      </c>
      <c r="I1273" s="139"/>
      <c r="J1273" s="290"/>
    </row>
    <row r="1274" spans="1:10" ht="45" customHeight="1">
      <c r="A1274" s="353">
        <f>+A1273+1</f>
        <v>1214</v>
      </c>
      <c r="B1274" s="100" t="s">
        <v>4701</v>
      </c>
      <c r="C1274" s="126">
        <v>17008633</v>
      </c>
      <c r="D1274" s="102" t="s">
        <v>1954</v>
      </c>
      <c r="E1274" s="100">
        <v>25.5</v>
      </c>
      <c r="F1274" s="180">
        <v>2000000</v>
      </c>
      <c r="G1274" s="240" t="s">
        <v>4699</v>
      </c>
      <c r="H1274" s="101"/>
      <c r="I1274" s="139"/>
      <c r="J1274" s="290"/>
    </row>
    <row r="1275" spans="1:10" ht="45" customHeight="1">
      <c r="A1275" s="353">
        <f>+A1274+1</f>
        <v>1215</v>
      </c>
      <c r="B1275" s="100" t="s">
        <v>4702</v>
      </c>
      <c r="C1275" s="126">
        <v>17006445</v>
      </c>
      <c r="D1275" s="102" t="s">
        <v>1954</v>
      </c>
      <c r="E1275" s="100">
        <v>24.9</v>
      </c>
      <c r="F1275" s="180">
        <v>2000000</v>
      </c>
      <c r="G1275" s="240" t="s">
        <v>4703</v>
      </c>
      <c r="H1275" s="101" t="s">
        <v>4704</v>
      </c>
      <c r="I1275" s="139"/>
      <c r="J1275" s="290"/>
    </row>
    <row r="1276" spans="1:10" ht="45" customHeight="1">
      <c r="A1276" s="353">
        <f>+A1275+1</f>
        <v>1216</v>
      </c>
      <c r="B1276" s="126" t="s">
        <v>2133</v>
      </c>
      <c r="C1276" s="126">
        <v>17009902</v>
      </c>
      <c r="D1276" s="240" t="s">
        <v>1793</v>
      </c>
      <c r="E1276" s="100">
        <v>23.5</v>
      </c>
      <c r="F1276" s="180">
        <v>2000000</v>
      </c>
      <c r="G1276" s="240" t="s">
        <v>4699</v>
      </c>
      <c r="H1276" s="101" t="s">
        <v>4705</v>
      </c>
      <c r="I1276" s="139"/>
      <c r="J1276" s="290"/>
    </row>
    <row r="1277" spans="1:10" ht="45" customHeight="1">
      <c r="A1277" s="348"/>
      <c r="B1277" s="453" t="s">
        <v>4759</v>
      </c>
      <c r="C1277" s="316"/>
      <c r="D1277" s="207"/>
      <c r="E1277" s="141"/>
      <c r="F1277" s="461"/>
      <c r="G1277" s="138"/>
      <c r="H1277" s="316"/>
      <c r="I1277" s="316"/>
      <c r="J1277" s="302" t="s">
        <v>5984</v>
      </c>
    </row>
    <row r="1278" spans="1:10" ht="45" customHeight="1">
      <c r="A1278" s="386">
        <f>+A1276+1</f>
        <v>1217</v>
      </c>
      <c r="B1278" s="102" t="s">
        <v>4712</v>
      </c>
      <c r="C1278" s="102">
        <v>32000892</v>
      </c>
      <c r="D1278" s="102" t="s">
        <v>1583</v>
      </c>
      <c r="E1278" s="102" t="s">
        <v>4164</v>
      </c>
      <c r="F1278" s="211">
        <v>3000000</v>
      </c>
      <c r="G1278" s="102" t="s">
        <v>4713</v>
      </c>
      <c r="H1278" s="102">
        <v>197451631</v>
      </c>
      <c r="I1278" s="102">
        <v>913427736</v>
      </c>
      <c r="J1278" s="216"/>
    </row>
    <row r="1279" spans="1:10" ht="45" customHeight="1">
      <c r="A1279" s="386">
        <f>+A1278+1</f>
        <v>1218</v>
      </c>
      <c r="B1279" s="102" t="s">
        <v>4714</v>
      </c>
      <c r="C1279" s="102">
        <v>32002315</v>
      </c>
      <c r="D1279" s="102" t="s">
        <v>4715</v>
      </c>
      <c r="E1279" s="102">
        <v>26</v>
      </c>
      <c r="F1279" s="211">
        <v>3000000</v>
      </c>
      <c r="G1279" s="102" t="s">
        <v>4713</v>
      </c>
      <c r="H1279" s="102"/>
      <c r="I1279" s="102">
        <v>913427736</v>
      </c>
      <c r="J1279" s="216"/>
    </row>
    <row r="1280" spans="1:10" ht="45" customHeight="1">
      <c r="A1280" s="386">
        <f aca="true" t="shared" si="42" ref="A1280:A1302">+A1279+1</f>
        <v>1219</v>
      </c>
      <c r="B1280" s="102" t="s">
        <v>4740</v>
      </c>
      <c r="C1280" s="102">
        <v>32006798</v>
      </c>
      <c r="D1280" s="102" t="s">
        <v>4741</v>
      </c>
      <c r="E1280" s="102">
        <v>27.75</v>
      </c>
      <c r="F1280" s="211">
        <v>3000000</v>
      </c>
      <c r="G1280" s="102" t="s">
        <v>4717</v>
      </c>
      <c r="H1280" s="102">
        <v>197374911</v>
      </c>
      <c r="I1280" s="102">
        <v>933749692</v>
      </c>
      <c r="J1280" s="216"/>
    </row>
    <row r="1281" spans="1:10" ht="45" customHeight="1">
      <c r="A1281" s="386">
        <f t="shared" si="42"/>
        <v>1220</v>
      </c>
      <c r="B1281" s="102" t="s">
        <v>4742</v>
      </c>
      <c r="C1281" s="102">
        <v>32000063</v>
      </c>
      <c r="D1281" s="102" t="s">
        <v>1583</v>
      </c>
      <c r="E1281" s="102" t="s">
        <v>3725</v>
      </c>
      <c r="F1281" s="211">
        <v>3000000</v>
      </c>
      <c r="G1281" s="102" t="s">
        <v>4724</v>
      </c>
      <c r="H1281" s="102">
        <v>197391586</v>
      </c>
      <c r="I1281" s="102">
        <v>1632405115</v>
      </c>
      <c r="J1281" s="216"/>
    </row>
    <row r="1282" spans="1:10" ht="45" customHeight="1">
      <c r="A1282" s="386">
        <f t="shared" si="42"/>
        <v>1221</v>
      </c>
      <c r="B1282" s="102" t="s">
        <v>1243</v>
      </c>
      <c r="C1282" s="102">
        <v>32002132</v>
      </c>
      <c r="D1282" s="102" t="s">
        <v>4741</v>
      </c>
      <c r="E1282" s="102" t="s">
        <v>4746</v>
      </c>
      <c r="F1282" s="211">
        <v>3000000</v>
      </c>
      <c r="G1282" s="102" t="s">
        <v>4747</v>
      </c>
      <c r="H1282" s="102">
        <v>197371314</v>
      </c>
      <c r="I1282" s="102">
        <v>1632405115</v>
      </c>
      <c r="J1282" s="216"/>
    </row>
    <row r="1283" spans="1:10" ht="45" customHeight="1">
      <c r="A1283" s="386">
        <f t="shared" si="42"/>
        <v>1222</v>
      </c>
      <c r="B1283" s="102" t="s">
        <v>4725</v>
      </c>
      <c r="C1283" s="102">
        <v>32007954</v>
      </c>
      <c r="D1283" s="102" t="s">
        <v>4726</v>
      </c>
      <c r="E1283" s="102" t="s">
        <v>3508</v>
      </c>
      <c r="F1283" s="211">
        <v>2000000</v>
      </c>
      <c r="G1283" s="102" t="s">
        <v>4724</v>
      </c>
      <c r="H1283" s="102">
        <v>197361352</v>
      </c>
      <c r="I1283" s="102">
        <v>1644356979</v>
      </c>
      <c r="J1283" s="216"/>
    </row>
    <row r="1284" spans="1:10" ht="45" customHeight="1">
      <c r="A1284" s="386">
        <f t="shared" si="42"/>
        <v>1223</v>
      </c>
      <c r="B1284" s="102" t="s">
        <v>4727</v>
      </c>
      <c r="C1284" s="102">
        <v>32000613</v>
      </c>
      <c r="D1284" s="102" t="s">
        <v>4728</v>
      </c>
      <c r="E1284" s="102" t="s">
        <v>3906</v>
      </c>
      <c r="F1284" s="211">
        <v>2000000</v>
      </c>
      <c r="G1284" s="102" t="s">
        <v>4724</v>
      </c>
      <c r="H1284" s="102">
        <v>197393105</v>
      </c>
      <c r="I1284" s="102">
        <v>1689539254</v>
      </c>
      <c r="J1284" s="216"/>
    </row>
    <row r="1285" spans="1:10" ht="45" customHeight="1">
      <c r="A1285" s="386">
        <f t="shared" si="42"/>
        <v>1224</v>
      </c>
      <c r="B1285" s="102" t="s">
        <v>4729</v>
      </c>
      <c r="C1285" s="102">
        <v>32007156</v>
      </c>
      <c r="D1285" s="102" t="s">
        <v>4730</v>
      </c>
      <c r="E1285" s="102" t="s">
        <v>3747</v>
      </c>
      <c r="F1285" s="211">
        <v>2000000</v>
      </c>
      <c r="G1285" s="102" t="s">
        <v>4717</v>
      </c>
      <c r="H1285" s="102"/>
      <c r="I1285" s="102">
        <v>1635429973</v>
      </c>
      <c r="J1285" s="216"/>
    </row>
    <row r="1286" spans="1:10" ht="45" customHeight="1">
      <c r="A1286" s="386">
        <f t="shared" si="42"/>
        <v>1225</v>
      </c>
      <c r="B1286" s="102" t="s">
        <v>1755</v>
      </c>
      <c r="C1286" s="102"/>
      <c r="D1286" s="102" t="s">
        <v>4731</v>
      </c>
      <c r="E1286" s="102" t="s">
        <v>1666</v>
      </c>
      <c r="F1286" s="211">
        <v>2000000</v>
      </c>
      <c r="G1286" s="102" t="s">
        <v>4722</v>
      </c>
      <c r="H1286" s="102">
        <v>197278396</v>
      </c>
      <c r="I1286" s="102">
        <v>1635429973</v>
      </c>
      <c r="J1286" s="216"/>
    </row>
    <row r="1287" spans="1:10" ht="45" customHeight="1">
      <c r="A1287" s="386">
        <f t="shared" si="42"/>
        <v>1226</v>
      </c>
      <c r="B1287" s="102" t="s">
        <v>4732</v>
      </c>
      <c r="C1287" s="102">
        <v>32008074</v>
      </c>
      <c r="D1287" s="102" t="s">
        <v>4733</v>
      </c>
      <c r="E1287" s="102" t="s">
        <v>4734</v>
      </c>
      <c r="F1287" s="211">
        <v>2000000</v>
      </c>
      <c r="G1287" s="102" t="s">
        <v>4722</v>
      </c>
      <c r="H1287" s="102">
        <v>197403587</v>
      </c>
      <c r="I1287" s="102">
        <v>1677681170</v>
      </c>
      <c r="J1287" s="216"/>
    </row>
    <row r="1288" spans="1:10" ht="45" customHeight="1">
      <c r="A1288" s="386">
        <f t="shared" si="42"/>
        <v>1227</v>
      </c>
      <c r="B1288" s="102" t="s">
        <v>4737</v>
      </c>
      <c r="C1288" s="102">
        <v>32004306</v>
      </c>
      <c r="D1288" s="102" t="s">
        <v>1583</v>
      </c>
      <c r="E1288" s="102" t="s">
        <v>3879</v>
      </c>
      <c r="F1288" s="211">
        <v>2000000</v>
      </c>
      <c r="G1288" s="102" t="s">
        <v>4738</v>
      </c>
      <c r="H1288" s="102"/>
      <c r="I1288" s="102">
        <v>913427365</v>
      </c>
      <c r="J1288" s="216"/>
    </row>
    <row r="1289" spans="1:10" ht="45" customHeight="1">
      <c r="A1289" s="386">
        <f t="shared" si="42"/>
        <v>1228</v>
      </c>
      <c r="B1289" s="102" t="s">
        <v>4739</v>
      </c>
      <c r="C1289" s="102">
        <v>32002087</v>
      </c>
      <c r="D1289" s="102" t="s">
        <v>2858</v>
      </c>
      <c r="E1289" s="102" t="s">
        <v>1666</v>
      </c>
      <c r="F1289" s="211">
        <v>2000000</v>
      </c>
      <c r="G1289" s="102" t="s">
        <v>4713</v>
      </c>
      <c r="H1289" s="102">
        <v>197382449</v>
      </c>
      <c r="I1289" s="102">
        <v>931915222</v>
      </c>
      <c r="J1289" s="216"/>
    </row>
    <row r="1290" spans="1:10" ht="45" customHeight="1">
      <c r="A1290" s="386">
        <f t="shared" si="42"/>
        <v>1229</v>
      </c>
      <c r="B1290" s="102" t="s">
        <v>4743</v>
      </c>
      <c r="C1290" s="102">
        <v>33004876</v>
      </c>
      <c r="D1290" s="102" t="s">
        <v>2858</v>
      </c>
      <c r="E1290" s="102" t="s">
        <v>4175</v>
      </c>
      <c r="F1290" s="211">
        <v>2000000</v>
      </c>
      <c r="G1290" s="102" t="s">
        <v>4722</v>
      </c>
      <c r="H1290" s="102">
        <v>191904015</v>
      </c>
      <c r="I1290" s="102">
        <v>16334280340</v>
      </c>
      <c r="J1290" s="216"/>
    </row>
    <row r="1291" spans="1:10" ht="45" customHeight="1">
      <c r="A1291" s="386">
        <f t="shared" si="42"/>
        <v>1230</v>
      </c>
      <c r="B1291" s="102" t="s">
        <v>4748</v>
      </c>
      <c r="C1291" s="102">
        <v>32000369</v>
      </c>
      <c r="D1291" s="102" t="s">
        <v>1583</v>
      </c>
      <c r="E1291" s="102">
        <v>23</v>
      </c>
      <c r="F1291" s="211">
        <v>2000000</v>
      </c>
      <c r="G1291" s="102" t="s">
        <v>4713</v>
      </c>
      <c r="H1291" s="102">
        <v>197450568</v>
      </c>
      <c r="I1291" s="102">
        <v>1684782011</v>
      </c>
      <c r="J1291" s="216"/>
    </row>
    <row r="1292" spans="1:10" ht="45" customHeight="1">
      <c r="A1292" s="386">
        <f t="shared" si="42"/>
        <v>1231</v>
      </c>
      <c r="B1292" s="102" t="s">
        <v>4751</v>
      </c>
      <c r="C1292" s="102">
        <v>32000290</v>
      </c>
      <c r="D1292" s="102" t="s">
        <v>1583</v>
      </c>
      <c r="E1292" s="102" t="s">
        <v>4752</v>
      </c>
      <c r="F1292" s="211">
        <v>2000000</v>
      </c>
      <c r="G1292" s="102" t="s">
        <v>4713</v>
      </c>
      <c r="H1292" s="102">
        <v>197450545</v>
      </c>
      <c r="I1292" s="102">
        <v>1667290364</v>
      </c>
      <c r="J1292" s="216"/>
    </row>
    <row r="1293" spans="1:10" ht="45" customHeight="1">
      <c r="A1293" s="386">
        <f t="shared" si="42"/>
        <v>1232</v>
      </c>
      <c r="B1293" s="102" t="s">
        <v>4755</v>
      </c>
      <c r="C1293" s="102"/>
      <c r="D1293" s="102" t="s">
        <v>4756</v>
      </c>
      <c r="E1293" s="102" t="s">
        <v>1652</v>
      </c>
      <c r="F1293" s="211">
        <v>2000000</v>
      </c>
      <c r="G1293" s="102" t="s">
        <v>4754</v>
      </c>
      <c r="H1293" s="102">
        <v>197382577</v>
      </c>
      <c r="I1293" s="102">
        <v>903595860</v>
      </c>
      <c r="J1293" s="216"/>
    </row>
    <row r="1294" spans="1:10" ht="45" customHeight="1">
      <c r="A1294" s="386">
        <f t="shared" si="42"/>
        <v>1233</v>
      </c>
      <c r="B1294" s="102" t="s">
        <v>4757</v>
      </c>
      <c r="C1294" s="102">
        <v>32003477</v>
      </c>
      <c r="D1294" s="102" t="s">
        <v>4758</v>
      </c>
      <c r="E1294" s="102" t="s">
        <v>2316</v>
      </c>
      <c r="F1294" s="211">
        <v>2000000</v>
      </c>
      <c r="G1294" s="102" t="s">
        <v>4747</v>
      </c>
      <c r="H1294" s="102"/>
      <c r="I1294" s="102">
        <v>973538538</v>
      </c>
      <c r="J1294" s="216"/>
    </row>
    <row r="1295" spans="1:10" ht="45" customHeight="1">
      <c r="A1295" s="386">
        <f t="shared" si="42"/>
        <v>1234</v>
      </c>
      <c r="B1295" s="102" t="s">
        <v>4716</v>
      </c>
      <c r="C1295" s="102">
        <v>32007061</v>
      </c>
      <c r="D1295" s="102" t="s">
        <v>1583</v>
      </c>
      <c r="E1295" s="102" t="s">
        <v>3962</v>
      </c>
      <c r="F1295" s="211">
        <v>1000000</v>
      </c>
      <c r="G1295" s="102" t="s">
        <v>4717</v>
      </c>
      <c r="H1295" s="102">
        <v>197414375</v>
      </c>
      <c r="I1295" s="102">
        <v>977403585</v>
      </c>
      <c r="J1295" s="216"/>
    </row>
    <row r="1296" spans="1:10" ht="45" customHeight="1">
      <c r="A1296" s="386">
        <f t="shared" si="42"/>
        <v>1235</v>
      </c>
      <c r="B1296" s="102" t="s">
        <v>3953</v>
      </c>
      <c r="C1296" s="102">
        <v>17112500852</v>
      </c>
      <c r="D1296" s="102" t="s">
        <v>4718</v>
      </c>
      <c r="E1296" s="102" t="s">
        <v>4719</v>
      </c>
      <c r="F1296" s="211">
        <v>1000000</v>
      </c>
      <c r="G1296" s="102" t="s">
        <v>4720</v>
      </c>
      <c r="H1296" s="102">
        <v>197368681</v>
      </c>
      <c r="I1296" s="102">
        <v>932484234</v>
      </c>
      <c r="J1296" s="216"/>
    </row>
    <row r="1297" spans="1:10" ht="45" customHeight="1">
      <c r="A1297" s="386">
        <f t="shared" si="42"/>
        <v>1236</v>
      </c>
      <c r="B1297" s="102" t="s">
        <v>289</v>
      </c>
      <c r="C1297" s="102">
        <v>32002248</v>
      </c>
      <c r="D1297" s="102" t="s">
        <v>4721</v>
      </c>
      <c r="E1297" s="102">
        <v>18.25</v>
      </c>
      <c r="F1297" s="211">
        <v>1000000</v>
      </c>
      <c r="G1297" s="102" t="s">
        <v>4722</v>
      </c>
      <c r="H1297" s="102">
        <v>197384055</v>
      </c>
      <c r="I1297" s="102">
        <v>1202555471</v>
      </c>
      <c r="J1297" s="216"/>
    </row>
    <row r="1298" spans="1:10" ht="45" customHeight="1">
      <c r="A1298" s="386">
        <f t="shared" si="42"/>
        <v>1237</v>
      </c>
      <c r="B1298" s="102" t="s">
        <v>588</v>
      </c>
      <c r="C1298" s="102">
        <v>32007510</v>
      </c>
      <c r="D1298" s="102" t="s">
        <v>3137</v>
      </c>
      <c r="E1298" s="102" t="s">
        <v>4723</v>
      </c>
      <c r="F1298" s="211">
        <v>1000000</v>
      </c>
      <c r="G1298" s="102" t="s">
        <v>4724</v>
      </c>
      <c r="H1298" s="102">
        <v>197335531</v>
      </c>
      <c r="I1298" s="102">
        <v>1648785882</v>
      </c>
      <c r="J1298" s="216"/>
    </row>
    <row r="1299" spans="1:10" ht="45" customHeight="1">
      <c r="A1299" s="386">
        <f t="shared" si="42"/>
        <v>1238</v>
      </c>
      <c r="B1299" s="102" t="s">
        <v>4735</v>
      </c>
      <c r="C1299" s="102">
        <v>32005165</v>
      </c>
      <c r="D1299" s="102" t="s">
        <v>4736</v>
      </c>
      <c r="E1299" s="102">
        <v>20.75</v>
      </c>
      <c r="F1299" s="211">
        <v>1000000</v>
      </c>
      <c r="G1299" s="102" t="s">
        <v>4722</v>
      </c>
      <c r="H1299" s="102">
        <v>197400910</v>
      </c>
      <c r="I1299" s="102">
        <v>914730252</v>
      </c>
      <c r="J1299" s="216"/>
    </row>
    <row r="1300" spans="1:10" ht="45" customHeight="1">
      <c r="A1300" s="386">
        <f t="shared" si="42"/>
        <v>1239</v>
      </c>
      <c r="B1300" s="102" t="s">
        <v>4744</v>
      </c>
      <c r="C1300" s="102">
        <v>32006258</v>
      </c>
      <c r="D1300" s="102" t="s">
        <v>1583</v>
      </c>
      <c r="E1300" s="102" t="s">
        <v>4745</v>
      </c>
      <c r="F1300" s="211">
        <v>1000000</v>
      </c>
      <c r="G1300" s="102" t="s">
        <v>4722</v>
      </c>
      <c r="H1300" s="102">
        <v>1974020073</v>
      </c>
      <c r="I1300" s="102">
        <v>1207154549</v>
      </c>
      <c r="J1300" s="216"/>
    </row>
    <row r="1301" spans="1:10" ht="45" customHeight="1">
      <c r="A1301" s="386">
        <f t="shared" si="42"/>
        <v>1240</v>
      </c>
      <c r="B1301" s="102" t="s">
        <v>4749</v>
      </c>
      <c r="C1301" s="102">
        <v>32008176</v>
      </c>
      <c r="D1301" s="102" t="s">
        <v>1583</v>
      </c>
      <c r="E1301" s="102" t="s">
        <v>4750</v>
      </c>
      <c r="F1301" s="211">
        <v>1000000</v>
      </c>
      <c r="G1301" s="102" t="s">
        <v>4713</v>
      </c>
      <c r="H1301" s="102">
        <v>197366601</v>
      </c>
      <c r="I1301" s="102">
        <v>1206059967</v>
      </c>
      <c r="J1301" s="216"/>
    </row>
    <row r="1302" spans="1:10" ht="45" customHeight="1">
      <c r="A1302" s="386">
        <f t="shared" si="42"/>
        <v>1241</v>
      </c>
      <c r="B1302" s="102" t="s">
        <v>4753</v>
      </c>
      <c r="C1302" s="102">
        <v>32002904</v>
      </c>
      <c r="D1302" s="102" t="s">
        <v>1583</v>
      </c>
      <c r="E1302" s="102" t="s">
        <v>3519</v>
      </c>
      <c r="F1302" s="211">
        <v>1000000</v>
      </c>
      <c r="G1302" s="102" t="s">
        <v>4754</v>
      </c>
      <c r="H1302" s="102">
        <v>197384081</v>
      </c>
      <c r="I1302" s="102">
        <v>903595860</v>
      </c>
      <c r="J1302" s="216"/>
    </row>
    <row r="1303" spans="1:10" ht="45" customHeight="1">
      <c r="A1303" s="348"/>
      <c r="B1303" s="453" t="s">
        <v>4841</v>
      </c>
      <c r="C1303" s="316"/>
      <c r="D1303" s="207"/>
      <c r="E1303" s="141"/>
      <c r="F1303" s="461"/>
      <c r="G1303" s="138"/>
      <c r="H1303" s="316"/>
      <c r="I1303" s="316"/>
      <c r="J1303" s="302" t="s">
        <v>5985</v>
      </c>
    </row>
    <row r="1304" spans="1:10" ht="45" customHeight="1">
      <c r="A1304" s="387">
        <f>+A1302+1</f>
        <v>1242</v>
      </c>
      <c r="B1304" s="102" t="s">
        <v>219</v>
      </c>
      <c r="C1304" s="100">
        <v>26002279</v>
      </c>
      <c r="D1304" s="102" t="s">
        <v>4779</v>
      </c>
      <c r="E1304" s="102">
        <v>27.25</v>
      </c>
      <c r="F1304" s="156">
        <v>3000000</v>
      </c>
      <c r="G1304" s="102" t="s">
        <v>4780</v>
      </c>
      <c r="H1304" s="102">
        <v>152257293</v>
      </c>
      <c r="I1304" s="102">
        <v>916889295</v>
      </c>
      <c r="J1304" s="216"/>
    </row>
    <row r="1305" spans="1:10" ht="45" customHeight="1">
      <c r="A1305" s="387">
        <f>+A1304+1</f>
        <v>1243</v>
      </c>
      <c r="B1305" s="102" t="s">
        <v>4781</v>
      </c>
      <c r="C1305" s="100">
        <v>26002665</v>
      </c>
      <c r="D1305" s="102" t="s">
        <v>4782</v>
      </c>
      <c r="E1305" s="102">
        <v>27.25</v>
      </c>
      <c r="F1305" s="156">
        <v>3000000</v>
      </c>
      <c r="G1305" s="102" t="s">
        <v>4783</v>
      </c>
      <c r="H1305" s="102">
        <v>152222858</v>
      </c>
      <c r="I1305" s="102">
        <v>16978193945</v>
      </c>
      <c r="J1305" s="216"/>
    </row>
    <row r="1306" spans="1:10" ht="45" customHeight="1">
      <c r="A1306" s="387">
        <f aca="true" t="shared" si="43" ref="A1306:A1336">+A1305+1</f>
        <v>1244</v>
      </c>
      <c r="B1306" s="102" t="s">
        <v>1650</v>
      </c>
      <c r="C1306" s="100">
        <v>26001299</v>
      </c>
      <c r="D1306" s="102" t="s">
        <v>473</v>
      </c>
      <c r="E1306" s="102">
        <v>26.5</v>
      </c>
      <c r="F1306" s="156">
        <v>3000000</v>
      </c>
      <c r="G1306" s="102" t="s">
        <v>4785</v>
      </c>
      <c r="H1306" s="102">
        <v>152245338</v>
      </c>
      <c r="I1306" s="102">
        <v>962160968</v>
      </c>
      <c r="J1306" s="216"/>
    </row>
    <row r="1307" spans="1:10" ht="45" customHeight="1">
      <c r="A1307" s="387">
        <f t="shared" si="43"/>
        <v>1245</v>
      </c>
      <c r="B1307" s="102" t="s">
        <v>686</v>
      </c>
      <c r="C1307" s="100">
        <v>26001012</v>
      </c>
      <c r="D1307" s="102" t="s">
        <v>554</v>
      </c>
      <c r="E1307" s="102">
        <v>29</v>
      </c>
      <c r="F1307" s="156">
        <v>3000000</v>
      </c>
      <c r="G1307" s="102" t="s">
        <v>4786</v>
      </c>
      <c r="H1307" s="102">
        <v>152257993</v>
      </c>
      <c r="I1307" s="102">
        <v>986285644</v>
      </c>
      <c r="J1307" s="216"/>
    </row>
    <row r="1308" spans="1:10" ht="45" customHeight="1">
      <c r="A1308" s="387">
        <f t="shared" si="43"/>
        <v>1246</v>
      </c>
      <c r="B1308" s="102" t="s">
        <v>4789</v>
      </c>
      <c r="C1308" s="100">
        <v>26013734</v>
      </c>
      <c r="D1308" s="102" t="s">
        <v>4790</v>
      </c>
      <c r="E1308" s="102" t="s">
        <v>4164</v>
      </c>
      <c r="F1308" s="156">
        <v>3000000</v>
      </c>
      <c r="G1308" s="102" t="s">
        <v>4791</v>
      </c>
      <c r="H1308" s="102">
        <v>152264069</v>
      </c>
      <c r="I1308" s="102">
        <v>1657923974</v>
      </c>
      <c r="J1308" s="216"/>
    </row>
    <row r="1309" spans="1:10" ht="45" customHeight="1">
      <c r="A1309" s="387">
        <f t="shared" si="43"/>
        <v>1247</v>
      </c>
      <c r="B1309" s="102" t="s">
        <v>161</v>
      </c>
      <c r="C1309" s="100"/>
      <c r="D1309" s="102" t="s">
        <v>1793</v>
      </c>
      <c r="E1309" s="216" t="s">
        <v>544</v>
      </c>
      <c r="F1309" s="156">
        <v>3000000</v>
      </c>
      <c r="G1309" s="102" t="s">
        <v>4806</v>
      </c>
      <c r="H1309" s="216">
        <v>152222129</v>
      </c>
      <c r="I1309" s="216">
        <v>1252686799</v>
      </c>
      <c r="J1309" s="216"/>
    </row>
    <row r="1310" spans="1:10" ht="45" customHeight="1">
      <c r="A1310" s="387">
        <f t="shared" si="43"/>
        <v>1248</v>
      </c>
      <c r="B1310" s="102" t="s">
        <v>4807</v>
      </c>
      <c r="C1310" s="100">
        <v>26005877</v>
      </c>
      <c r="D1310" s="102" t="s">
        <v>4808</v>
      </c>
      <c r="E1310" s="216" t="s">
        <v>1660</v>
      </c>
      <c r="F1310" s="156">
        <v>3000000</v>
      </c>
      <c r="G1310" s="102" t="s">
        <v>4809</v>
      </c>
      <c r="H1310" s="216">
        <v>152255940</v>
      </c>
      <c r="I1310" s="216">
        <v>967105113</v>
      </c>
      <c r="J1310" s="216"/>
    </row>
    <row r="1311" spans="1:10" ht="45" customHeight="1">
      <c r="A1311" s="387">
        <f t="shared" si="43"/>
        <v>1249</v>
      </c>
      <c r="B1311" s="102" t="s">
        <v>2429</v>
      </c>
      <c r="C1311" s="100"/>
      <c r="D1311" s="102" t="s">
        <v>4823</v>
      </c>
      <c r="E1311" s="216">
        <v>26.25</v>
      </c>
      <c r="F1311" s="156">
        <v>3000000</v>
      </c>
      <c r="G1311" s="102" t="s">
        <v>4824</v>
      </c>
      <c r="H1311" s="216">
        <v>152021360</v>
      </c>
      <c r="I1311" s="216">
        <v>985701474</v>
      </c>
      <c r="J1311" s="216"/>
    </row>
    <row r="1312" spans="1:10" ht="45" customHeight="1">
      <c r="A1312" s="387">
        <f t="shared" si="43"/>
        <v>1250</v>
      </c>
      <c r="B1312" s="102" t="s">
        <v>4825</v>
      </c>
      <c r="C1312" s="100"/>
      <c r="D1312" s="102" t="s">
        <v>4782</v>
      </c>
      <c r="E1312" s="216">
        <v>28.9</v>
      </c>
      <c r="F1312" s="156">
        <v>3000000</v>
      </c>
      <c r="G1312" s="102" t="s">
        <v>4782</v>
      </c>
      <c r="H1312" s="216"/>
      <c r="I1312" s="216">
        <v>982938046</v>
      </c>
      <c r="J1312" s="216"/>
    </row>
    <row r="1313" spans="1:10" ht="45" customHeight="1">
      <c r="A1313" s="387">
        <f t="shared" si="43"/>
        <v>1251</v>
      </c>
      <c r="B1313" s="102" t="s">
        <v>1807</v>
      </c>
      <c r="C1313" s="100"/>
      <c r="D1313" s="102" t="s">
        <v>554</v>
      </c>
      <c r="E1313" s="216">
        <v>26.75</v>
      </c>
      <c r="F1313" s="156">
        <v>3000000</v>
      </c>
      <c r="G1313" s="102" t="s">
        <v>4826</v>
      </c>
      <c r="H1313" s="216"/>
      <c r="I1313" s="216">
        <v>985701444</v>
      </c>
      <c r="J1313" s="216"/>
    </row>
    <row r="1314" spans="1:10" ht="45" customHeight="1">
      <c r="A1314" s="387">
        <f t="shared" si="43"/>
        <v>1252</v>
      </c>
      <c r="B1314" s="102" t="s">
        <v>4827</v>
      </c>
      <c r="C1314" s="100"/>
      <c r="D1314" s="102" t="s">
        <v>4828</v>
      </c>
      <c r="E1314" s="216">
        <v>27.25</v>
      </c>
      <c r="F1314" s="156">
        <v>3000000</v>
      </c>
      <c r="G1314" s="102" t="s">
        <v>524</v>
      </c>
      <c r="H1314" s="216"/>
      <c r="I1314" s="216">
        <v>1279751889</v>
      </c>
      <c r="J1314" s="216"/>
    </row>
    <row r="1315" spans="1:10" ht="45" customHeight="1">
      <c r="A1315" s="387">
        <f t="shared" si="43"/>
        <v>1253</v>
      </c>
      <c r="B1315" s="102" t="s">
        <v>2941</v>
      </c>
      <c r="C1315" s="100"/>
      <c r="D1315" s="102" t="s">
        <v>4839</v>
      </c>
      <c r="E1315" s="216">
        <v>28</v>
      </c>
      <c r="F1315" s="156">
        <v>3000000</v>
      </c>
      <c r="G1315" s="102" t="s">
        <v>4838</v>
      </c>
      <c r="H1315" s="216"/>
      <c r="I1315" s="216">
        <v>904793433</v>
      </c>
      <c r="J1315" s="216"/>
    </row>
    <row r="1316" spans="1:10" ht="45" customHeight="1">
      <c r="A1316" s="387">
        <f t="shared" si="43"/>
        <v>1254</v>
      </c>
      <c r="B1316" s="102" t="s">
        <v>4784</v>
      </c>
      <c r="C1316" s="100">
        <v>26001927</v>
      </c>
      <c r="D1316" s="102" t="s">
        <v>60</v>
      </c>
      <c r="E1316" s="102">
        <v>22.5</v>
      </c>
      <c r="F1316" s="156">
        <v>2000000</v>
      </c>
      <c r="G1316" s="102" t="s">
        <v>4785</v>
      </c>
      <c r="H1316" s="102">
        <v>152222962</v>
      </c>
      <c r="I1316" s="102">
        <v>1666004231</v>
      </c>
      <c r="J1316" s="216"/>
    </row>
    <row r="1317" spans="1:10" ht="45" customHeight="1">
      <c r="A1317" s="387">
        <f t="shared" si="43"/>
        <v>1255</v>
      </c>
      <c r="B1317" s="102" t="s">
        <v>553</v>
      </c>
      <c r="C1317" s="100">
        <v>26001918</v>
      </c>
      <c r="D1317" s="102" t="s">
        <v>4257</v>
      </c>
      <c r="E1317" s="102">
        <v>21</v>
      </c>
      <c r="F1317" s="156">
        <v>2000000</v>
      </c>
      <c r="G1317" s="102" t="s">
        <v>4785</v>
      </c>
      <c r="H1317" s="102">
        <v>152222905</v>
      </c>
      <c r="I1317" s="102">
        <v>911476763</v>
      </c>
      <c r="J1317" s="216"/>
    </row>
    <row r="1318" spans="1:10" ht="45" customHeight="1">
      <c r="A1318" s="387">
        <f t="shared" si="43"/>
        <v>1256</v>
      </c>
      <c r="B1318" s="102" t="s">
        <v>537</v>
      </c>
      <c r="C1318" s="100">
        <v>26001406</v>
      </c>
      <c r="D1318" s="102" t="s">
        <v>3660</v>
      </c>
      <c r="E1318" s="102">
        <v>21.5</v>
      </c>
      <c r="F1318" s="156">
        <v>2000000</v>
      </c>
      <c r="G1318" s="102" t="s">
        <v>4785</v>
      </c>
      <c r="H1318" s="102">
        <v>152222900</v>
      </c>
      <c r="I1318" s="102">
        <v>984249233</v>
      </c>
      <c r="J1318" s="216"/>
    </row>
    <row r="1319" spans="1:10" ht="45" customHeight="1">
      <c r="A1319" s="387">
        <f t="shared" si="43"/>
        <v>1257</v>
      </c>
      <c r="B1319" s="102" t="s">
        <v>2053</v>
      </c>
      <c r="C1319" s="100">
        <v>2500713</v>
      </c>
      <c r="D1319" s="102" t="s">
        <v>4787</v>
      </c>
      <c r="E1319" s="102" t="s">
        <v>1725</v>
      </c>
      <c r="F1319" s="156">
        <v>2000000</v>
      </c>
      <c r="G1319" s="102" t="s">
        <v>4788</v>
      </c>
      <c r="H1319" s="102"/>
      <c r="I1319" s="102">
        <v>1688897326</v>
      </c>
      <c r="J1319" s="216"/>
    </row>
    <row r="1320" spans="1:10" ht="45" customHeight="1">
      <c r="A1320" s="387">
        <f t="shared" si="43"/>
        <v>1258</v>
      </c>
      <c r="B1320" s="102" t="s">
        <v>4792</v>
      </c>
      <c r="C1320" s="100">
        <v>1005655</v>
      </c>
      <c r="D1320" s="102" t="s">
        <v>4793</v>
      </c>
      <c r="E1320" s="102" t="s">
        <v>1652</v>
      </c>
      <c r="F1320" s="156">
        <v>2000000</v>
      </c>
      <c r="G1320" s="102" t="s">
        <v>4794</v>
      </c>
      <c r="H1320" s="102">
        <v>1099006426</v>
      </c>
      <c r="I1320" s="102">
        <v>975117089</v>
      </c>
      <c r="J1320" s="216"/>
    </row>
    <row r="1321" spans="1:10" ht="45" customHeight="1">
      <c r="A1321" s="387">
        <f t="shared" si="43"/>
        <v>1259</v>
      </c>
      <c r="B1321" s="102" t="s">
        <v>4795</v>
      </c>
      <c r="C1321" s="100">
        <v>20617250</v>
      </c>
      <c r="D1321" s="102" t="s">
        <v>4796</v>
      </c>
      <c r="E1321" s="102" t="s">
        <v>1654</v>
      </c>
      <c r="F1321" s="156">
        <v>2000000</v>
      </c>
      <c r="G1321" s="102" t="s">
        <v>4797</v>
      </c>
      <c r="H1321" s="102">
        <v>34199000874</v>
      </c>
      <c r="I1321" s="102">
        <v>1683772990</v>
      </c>
      <c r="J1321" s="216"/>
    </row>
    <row r="1322" spans="1:10" ht="45" customHeight="1">
      <c r="A1322" s="387">
        <f t="shared" si="43"/>
        <v>1260</v>
      </c>
      <c r="B1322" s="102" t="s">
        <v>821</v>
      </c>
      <c r="C1322" s="100">
        <v>17008547</v>
      </c>
      <c r="D1322" s="102" t="s">
        <v>4800</v>
      </c>
      <c r="E1322" s="102">
        <v>21.75</v>
      </c>
      <c r="F1322" s="156">
        <v>2000000</v>
      </c>
      <c r="G1322" s="102" t="s">
        <v>4801</v>
      </c>
      <c r="H1322" s="102">
        <v>2219900180</v>
      </c>
      <c r="I1322" s="102">
        <v>868886933</v>
      </c>
      <c r="J1322" s="216"/>
    </row>
    <row r="1323" spans="1:10" ht="45" customHeight="1">
      <c r="A1323" s="387">
        <f t="shared" si="43"/>
        <v>1261</v>
      </c>
      <c r="B1323" s="102" t="s">
        <v>4802</v>
      </c>
      <c r="C1323" s="100">
        <v>26001205</v>
      </c>
      <c r="D1323" s="102" t="s">
        <v>4803</v>
      </c>
      <c r="E1323" s="216">
        <v>25</v>
      </c>
      <c r="F1323" s="156">
        <v>2000000</v>
      </c>
      <c r="G1323" s="102" t="s">
        <v>4804</v>
      </c>
      <c r="H1323" s="216"/>
      <c r="I1323" s="216" t="s">
        <v>4805</v>
      </c>
      <c r="J1323" s="216"/>
    </row>
    <row r="1324" spans="1:10" ht="45" customHeight="1">
      <c r="A1324" s="387">
        <f t="shared" si="43"/>
        <v>1262</v>
      </c>
      <c r="B1324" s="102" t="s">
        <v>1209</v>
      </c>
      <c r="C1324" s="100">
        <v>17010603</v>
      </c>
      <c r="D1324" s="102" t="s">
        <v>1793</v>
      </c>
      <c r="E1324" s="216">
        <v>23</v>
      </c>
      <c r="F1324" s="156">
        <v>2000000</v>
      </c>
      <c r="G1324" s="102" t="s">
        <v>4813</v>
      </c>
      <c r="H1324" s="216">
        <v>101344533</v>
      </c>
      <c r="I1324" s="216">
        <v>1204193965</v>
      </c>
      <c r="J1324" s="216"/>
    </row>
    <row r="1325" spans="1:10" ht="45" customHeight="1">
      <c r="A1325" s="387">
        <f t="shared" si="43"/>
        <v>1263</v>
      </c>
      <c r="B1325" s="102" t="s">
        <v>4814</v>
      </c>
      <c r="C1325" s="100">
        <v>26008135</v>
      </c>
      <c r="D1325" s="102" t="s">
        <v>2924</v>
      </c>
      <c r="E1325" s="216" t="s">
        <v>3508</v>
      </c>
      <c r="F1325" s="156">
        <v>2000000</v>
      </c>
      <c r="G1325" s="102" t="s">
        <v>4815</v>
      </c>
      <c r="H1325" s="216">
        <v>152256079</v>
      </c>
      <c r="I1325" s="216">
        <v>988466942</v>
      </c>
      <c r="J1325" s="216"/>
    </row>
    <row r="1326" spans="1:10" ht="45" customHeight="1">
      <c r="A1326" s="387">
        <f t="shared" si="43"/>
        <v>1264</v>
      </c>
      <c r="B1326" s="102" t="s">
        <v>4832</v>
      </c>
      <c r="C1326" s="100"/>
      <c r="D1326" s="102" t="s">
        <v>4833</v>
      </c>
      <c r="E1326" s="216">
        <v>23.5</v>
      </c>
      <c r="F1326" s="156">
        <v>2000000</v>
      </c>
      <c r="G1326" s="102" t="s">
        <v>4834</v>
      </c>
      <c r="H1326" s="216"/>
      <c r="I1326" s="216">
        <v>983778127</v>
      </c>
      <c r="J1326" s="216"/>
    </row>
    <row r="1327" spans="1:10" ht="45" customHeight="1">
      <c r="A1327" s="387">
        <f t="shared" si="43"/>
        <v>1265</v>
      </c>
      <c r="B1327" s="102" t="s">
        <v>677</v>
      </c>
      <c r="C1327" s="100">
        <v>26001853</v>
      </c>
      <c r="D1327" s="102" t="s">
        <v>3660</v>
      </c>
      <c r="E1327" s="102">
        <v>19.5</v>
      </c>
      <c r="F1327" s="156">
        <v>1000000</v>
      </c>
      <c r="G1327" s="102" t="s">
        <v>4785</v>
      </c>
      <c r="H1327" s="102">
        <v>152222897</v>
      </c>
      <c r="I1327" s="102">
        <v>1699671233</v>
      </c>
      <c r="J1327" s="216"/>
    </row>
    <row r="1328" spans="1:10" ht="45" customHeight="1">
      <c r="A1328" s="387">
        <f t="shared" si="43"/>
        <v>1266</v>
      </c>
      <c r="B1328" s="102" t="s">
        <v>4798</v>
      </c>
      <c r="C1328" s="100">
        <v>26017251</v>
      </c>
      <c r="D1328" s="102" t="s">
        <v>4799</v>
      </c>
      <c r="E1328" s="102" t="s">
        <v>3949</v>
      </c>
      <c r="F1328" s="156">
        <v>1000000</v>
      </c>
      <c r="G1328" s="102" t="s">
        <v>4797</v>
      </c>
      <c r="H1328" s="102">
        <v>34199002887</v>
      </c>
      <c r="I1328" s="102">
        <v>1657274079</v>
      </c>
      <c r="J1328" s="216"/>
    </row>
    <row r="1329" spans="1:10" ht="45" customHeight="1">
      <c r="A1329" s="387">
        <f t="shared" si="43"/>
        <v>1267</v>
      </c>
      <c r="B1329" s="102" t="s">
        <v>4810</v>
      </c>
      <c r="C1329" s="100">
        <v>26005852</v>
      </c>
      <c r="D1329" s="102" t="s">
        <v>1848</v>
      </c>
      <c r="E1329" s="216" t="s">
        <v>4811</v>
      </c>
      <c r="F1329" s="156">
        <v>1000000</v>
      </c>
      <c r="G1329" s="102" t="s">
        <v>4812</v>
      </c>
      <c r="H1329" s="216">
        <v>152255068</v>
      </c>
      <c r="I1329" s="216">
        <v>1686504150</v>
      </c>
      <c r="J1329" s="216"/>
    </row>
    <row r="1330" spans="1:10" ht="45" customHeight="1">
      <c r="A1330" s="387">
        <f t="shared" si="43"/>
        <v>1268</v>
      </c>
      <c r="B1330" s="102" t="s">
        <v>4816</v>
      </c>
      <c r="C1330" s="100">
        <v>17007534</v>
      </c>
      <c r="D1330" s="102" t="s">
        <v>1824</v>
      </c>
      <c r="E1330" s="216">
        <v>19.25</v>
      </c>
      <c r="F1330" s="156">
        <v>1000000</v>
      </c>
      <c r="G1330" s="102" t="s">
        <v>4813</v>
      </c>
      <c r="H1330" s="216">
        <v>22099001425</v>
      </c>
      <c r="I1330" s="216">
        <v>868173337</v>
      </c>
      <c r="J1330" s="216"/>
    </row>
    <row r="1331" spans="1:10" ht="45" customHeight="1">
      <c r="A1331" s="387">
        <f t="shared" si="43"/>
        <v>1269</v>
      </c>
      <c r="B1331" s="102" t="s">
        <v>4817</v>
      </c>
      <c r="C1331" s="100">
        <v>16002464</v>
      </c>
      <c r="D1331" s="102" t="s">
        <v>4818</v>
      </c>
      <c r="E1331" s="216">
        <v>16</v>
      </c>
      <c r="F1331" s="156">
        <v>1000000</v>
      </c>
      <c r="G1331" s="102" t="s">
        <v>4819</v>
      </c>
      <c r="H1331" s="216">
        <v>152222551</v>
      </c>
      <c r="I1331" s="216">
        <v>1677367454</v>
      </c>
      <c r="J1331" s="216"/>
    </row>
    <row r="1332" spans="1:10" ht="45" customHeight="1">
      <c r="A1332" s="387">
        <f t="shared" si="43"/>
        <v>1270</v>
      </c>
      <c r="B1332" s="102" t="s">
        <v>4820</v>
      </c>
      <c r="C1332" s="100"/>
      <c r="D1332" s="102" t="s">
        <v>4821</v>
      </c>
      <c r="E1332" s="216">
        <v>16</v>
      </c>
      <c r="F1332" s="156">
        <v>1000000</v>
      </c>
      <c r="G1332" s="102" t="s">
        <v>4822</v>
      </c>
      <c r="H1332" s="216"/>
      <c r="I1332" s="216">
        <v>1685233592</v>
      </c>
      <c r="J1332" s="216"/>
    </row>
    <row r="1333" spans="1:10" ht="45" customHeight="1">
      <c r="A1333" s="387">
        <f t="shared" si="43"/>
        <v>1271</v>
      </c>
      <c r="B1333" s="102" t="s">
        <v>4829</v>
      </c>
      <c r="C1333" s="100"/>
      <c r="D1333" s="102" t="s">
        <v>4830</v>
      </c>
      <c r="E1333" s="216">
        <v>19.5</v>
      </c>
      <c r="F1333" s="156">
        <v>1000000</v>
      </c>
      <c r="G1333" s="102" t="s">
        <v>4831</v>
      </c>
      <c r="H1333" s="216"/>
      <c r="I1333" s="216">
        <v>907323370</v>
      </c>
      <c r="J1333" s="216"/>
    </row>
    <row r="1334" spans="1:10" ht="45" customHeight="1">
      <c r="A1334" s="387">
        <f t="shared" si="43"/>
        <v>1272</v>
      </c>
      <c r="B1334" s="102" t="s">
        <v>4835</v>
      </c>
      <c r="C1334" s="100"/>
      <c r="D1334" s="102" t="s">
        <v>4836</v>
      </c>
      <c r="E1334" s="216">
        <v>18.4</v>
      </c>
      <c r="F1334" s="156">
        <v>1000000</v>
      </c>
      <c r="G1334" s="102" t="s">
        <v>4837</v>
      </c>
      <c r="H1334" s="216">
        <v>258569979</v>
      </c>
      <c r="I1334" s="216"/>
      <c r="J1334" s="216"/>
    </row>
    <row r="1335" spans="1:10" ht="45" customHeight="1">
      <c r="A1335" s="387">
        <f t="shared" si="43"/>
        <v>1273</v>
      </c>
      <c r="B1335" s="102" t="s">
        <v>64</v>
      </c>
      <c r="C1335" s="100"/>
      <c r="D1335" s="102" t="s">
        <v>2830</v>
      </c>
      <c r="E1335" s="216">
        <v>20.7</v>
      </c>
      <c r="F1335" s="156">
        <v>1000000</v>
      </c>
      <c r="G1335" s="102" t="s">
        <v>4838</v>
      </c>
      <c r="H1335" s="216"/>
      <c r="I1335" s="216">
        <v>1676835327</v>
      </c>
      <c r="J1335" s="216"/>
    </row>
    <row r="1336" spans="1:10" ht="45" customHeight="1">
      <c r="A1336" s="387">
        <f t="shared" si="43"/>
        <v>1274</v>
      </c>
      <c r="B1336" s="102" t="s">
        <v>199</v>
      </c>
      <c r="C1336" s="100"/>
      <c r="D1336" s="102" t="s">
        <v>2361</v>
      </c>
      <c r="E1336" s="216">
        <v>17.5</v>
      </c>
      <c r="F1336" s="156">
        <v>1000000</v>
      </c>
      <c r="G1336" s="102" t="s">
        <v>4840</v>
      </c>
      <c r="H1336" s="216"/>
      <c r="I1336" s="216"/>
      <c r="J1336" s="216"/>
    </row>
    <row r="1337" spans="1:10" ht="45" customHeight="1">
      <c r="A1337" s="348"/>
      <c r="B1337" s="453" t="s">
        <v>4920</v>
      </c>
      <c r="C1337" s="316"/>
      <c r="D1337" s="207"/>
      <c r="E1337" s="141"/>
      <c r="F1337" s="202"/>
      <c r="G1337" s="138"/>
      <c r="H1337" s="316"/>
      <c r="I1337" s="316"/>
      <c r="J1337" s="302" t="s">
        <v>5986</v>
      </c>
    </row>
    <row r="1338" spans="1:10" ht="45" customHeight="1">
      <c r="A1338" s="356">
        <f>+A1336+1</f>
        <v>1275</v>
      </c>
      <c r="B1338" s="100" t="s">
        <v>4979</v>
      </c>
      <c r="C1338" s="126">
        <v>11000817</v>
      </c>
      <c r="D1338" s="102" t="s">
        <v>4980</v>
      </c>
      <c r="E1338" s="126">
        <v>31</v>
      </c>
      <c r="F1338" s="180">
        <v>10000000</v>
      </c>
      <c r="G1338" s="358" t="s">
        <v>4981</v>
      </c>
      <c r="H1338" s="101" t="s">
        <v>4982</v>
      </c>
      <c r="I1338" s="101" t="s">
        <v>4983</v>
      </c>
      <c r="J1338" s="287"/>
    </row>
    <row r="1339" spans="1:10" ht="45" customHeight="1">
      <c r="A1339" s="356">
        <f>+A1338+1</f>
        <v>1276</v>
      </c>
      <c r="B1339" s="126" t="s">
        <v>4984</v>
      </c>
      <c r="C1339" s="126">
        <v>12010557</v>
      </c>
      <c r="D1339" s="240" t="s">
        <v>4985</v>
      </c>
      <c r="E1339" s="126">
        <v>30</v>
      </c>
      <c r="F1339" s="180">
        <v>10000000</v>
      </c>
      <c r="G1339" s="240" t="s">
        <v>4893</v>
      </c>
      <c r="H1339" s="196" t="s">
        <v>4986</v>
      </c>
      <c r="I1339" s="196" t="s">
        <v>4895</v>
      </c>
      <c r="J1339" s="287"/>
    </row>
    <row r="1340" spans="1:10" ht="45" customHeight="1">
      <c r="A1340" s="356">
        <f aca="true" t="shared" si="44" ref="A1340:A1403">+A1339+1</f>
        <v>1277</v>
      </c>
      <c r="B1340" s="126" t="s">
        <v>64</v>
      </c>
      <c r="C1340" s="126">
        <v>12011669</v>
      </c>
      <c r="D1340" s="240" t="s">
        <v>625</v>
      </c>
      <c r="E1340" s="126">
        <v>29.5</v>
      </c>
      <c r="F1340" s="180">
        <v>3000000</v>
      </c>
      <c r="G1340" s="240" t="s">
        <v>4856</v>
      </c>
      <c r="H1340" s="196" t="s">
        <v>4987</v>
      </c>
      <c r="I1340" s="196" t="s">
        <v>4988</v>
      </c>
      <c r="J1340" s="287"/>
    </row>
    <row r="1341" spans="1:10" ht="45" customHeight="1">
      <c r="A1341" s="356">
        <f t="shared" si="44"/>
        <v>1278</v>
      </c>
      <c r="B1341" s="126" t="s">
        <v>94</v>
      </c>
      <c r="C1341" s="126">
        <v>12003356</v>
      </c>
      <c r="D1341" s="240" t="s">
        <v>4989</v>
      </c>
      <c r="E1341" s="126">
        <v>29.4</v>
      </c>
      <c r="F1341" s="180">
        <v>3000000</v>
      </c>
      <c r="G1341" s="240" t="s">
        <v>4990</v>
      </c>
      <c r="H1341" s="196" t="s">
        <v>4991</v>
      </c>
      <c r="I1341" s="196" t="s">
        <v>4992</v>
      </c>
      <c r="J1341" s="287"/>
    </row>
    <row r="1342" spans="1:10" ht="45" customHeight="1">
      <c r="A1342" s="356">
        <f t="shared" si="44"/>
        <v>1279</v>
      </c>
      <c r="B1342" s="126" t="s">
        <v>4993</v>
      </c>
      <c r="C1342" s="126">
        <v>12010636</v>
      </c>
      <c r="D1342" s="240" t="s">
        <v>4994</v>
      </c>
      <c r="E1342" s="126">
        <v>29.25</v>
      </c>
      <c r="F1342" s="180">
        <v>3000000</v>
      </c>
      <c r="G1342" s="240" t="s">
        <v>4990</v>
      </c>
      <c r="H1342" s="196" t="s">
        <v>4995</v>
      </c>
      <c r="I1342" s="196" t="s">
        <v>4996</v>
      </c>
      <c r="J1342" s="287"/>
    </row>
    <row r="1343" spans="1:10" ht="45" customHeight="1">
      <c r="A1343" s="356">
        <f t="shared" si="44"/>
        <v>1280</v>
      </c>
      <c r="B1343" s="126" t="s">
        <v>120</v>
      </c>
      <c r="C1343" s="126">
        <v>12003449</v>
      </c>
      <c r="D1343" s="240" t="s">
        <v>4989</v>
      </c>
      <c r="E1343" s="126">
        <v>29.15</v>
      </c>
      <c r="F1343" s="180">
        <v>3000000</v>
      </c>
      <c r="G1343" s="240" t="s">
        <v>4893</v>
      </c>
      <c r="H1343" s="196" t="s">
        <v>4997</v>
      </c>
      <c r="I1343" s="196" t="s">
        <v>4998</v>
      </c>
      <c r="J1343" s="287"/>
    </row>
    <row r="1344" spans="1:10" ht="45" customHeight="1">
      <c r="A1344" s="356">
        <f t="shared" si="44"/>
        <v>1281</v>
      </c>
      <c r="B1344" s="126" t="s">
        <v>4999</v>
      </c>
      <c r="C1344" s="126">
        <v>12010704</v>
      </c>
      <c r="D1344" s="240" t="s">
        <v>4917</v>
      </c>
      <c r="E1344" s="126">
        <v>28.45</v>
      </c>
      <c r="F1344" s="180">
        <v>3000000</v>
      </c>
      <c r="G1344" s="240" t="s">
        <v>4890</v>
      </c>
      <c r="H1344" s="196" t="s">
        <v>5000</v>
      </c>
      <c r="I1344" s="196" t="s">
        <v>5001</v>
      </c>
      <c r="J1344" s="287"/>
    </row>
    <row r="1345" spans="1:10" ht="45" customHeight="1">
      <c r="A1345" s="356">
        <f t="shared" si="44"/>
        <v>1282</v>
      </c>
      <c r="B1345" s="126" t="s">
        <v>4430</v>
      </c>
      <c r="C1345" s="126">
        <v>12003461</v>
      </c>
      <c r="D1345" s="240" t="s">
        <v>625</v>
      </c>
      <c r="E1345" s="126">
        <v>28</v>
      </c>
      <c r="F1345" s="180">
        <v>3000000</v>
      </c>
      <c r="G1345" s="240" t="s">
        <v>5002</v>
      </c>
      <c r="H1345" s="196" t="s">
        <v>5003</v>
      </c>
      <c r="I1345" s="196" t="s">
        <v>5004</v>
      </c>
      <c r="J1345" s="287"/>
    </row>
    <row r="1346" spans="1:10" ht="45" customHeight="1">
      <c r="A1346" s="356">
        <f t="shared" si="44"/>
        <v>1283</v>
      </c>
      <c r="B1346" s="100" t="s">
        <v>116</v>
      </c>
      <c r="C1346" s="126">
        <v>12006057</v>
      </c>
      <c r="D1346" s="102" t="s">
        <v>2326</v>
      </c>
      <c r="E1346" s="126">
        <v>28</v>
      </c>
      <c r="F1346" s="180">
        <v>3000000</v>
      </c>
      <c r="G1346" s="358" t="s">
        <v>5005</v>
      </c>
      <c r="H1346" s="325" t="s">
        <v>5006</v>
      </c>
      <c r="I1346" s="325" t="s">
        <v>5007</v>
      </c>
      <c r="J1346" s="287"/>
    </row>
    <row r="1347" spans="1:10" ht="45" customHeight="1">
      <c r="A1347" s="356">
        <f t="shared" si="44"/>
        <v>1284</v>
      </c>
      <c r="B1347" s="126" t="s">
        <v>3946</v>
      </c>
      <c r="C1347" s="126">
        <v>12010657</v>
      </c>
      <c r="D1347" s="240" t="s">
        <v>1350</v>
      </c>
      <c r="E1347" s="126">
        <v>27.75</v>
      </c>
      <c r="F1347" s="180">
        <v>3000000</v>
      </c>
      <c r="G1347" s="240" t="s">
        <v>4866</v>
      </c>
      <c r="H1347" s="196" t="s">
        <v>5008</v>
      </c>
      <c r="I1347" s="196" t="s">
        <v>5009</v>
      </c>
      <c r="J1347" s="287"/>
    </row>
    <row r="1348" spans="1:10" ht="45" customHeight="1">
      <c r="A1348" s="356">
        <f t="shared" si="44"/>
        <v>1285</v>
      </c>
      <c r="B1348" s="126" t="s">
        <v>5010</v>
      </c>
      <c r="C1348" s="126">
        <v>12008997</v>
      </c>
      <c r="D1348" s="240" t="s">
        <v>4989</v>
      </c>
      <c r="E1348" s="126">
        <v>27.75</v>
      </c>
      <c r="F1348" s="180">
        <v>3000000</v>
      </c>
      <c r="G1348" s="240" t="s">
        <v>4883</v>
      </c>
      <c r="H1348" s="196" t="s">
        <v>5011</v>
      </c>
      <c r="I1348" s="196" t="s">
        <v>5012</v>
      </c>
      <c r="J1348" s="287"/>
    </row>
    <row r="1349" spans="1:10" ht="45" customHeight="1">
      <c r="A1349" s="356">
        <f t="shared" si="44"/>
        <v>1286</v>
      </c>
      <c r="B1349" s="100" t="s">
        <v>5013</v>
      </c>
      <c r="C1349" s="126">
        <v>12001389</v>
      </c>
      <c r="D1349" s="102" t="s">
        <v>5014</v>
      </c>
      <c r="E1349" s="126">
        <v>27.75</v>
      </c>
      <c r="F1349" s="180">
        <v>3000000</v>
      </c>
      <c r="G1349" s="358" t="s">
        <v>5015</v>
      </c>
      <c r="H1349" s="101" t="s">
        <v>5016</v>
      </c>
      <c r="I1349" s="101" t="s">
        <v>5017</v>
      </c>
      <c r="J1349" s="287"/>
    </row>
    <row r="1350" spans="1:10" ht="45" customHeight="1">
      <c r="A1350" s="356">
        <f t="shared" si="44"/>
        <v>1287</v>
      </c>
      <c r="B1350" s="126" t="s">
        <v>1852</v>
      </c>
      <c r="C1350" s="126">
        <v>12001322</v>
      </c>
      <c r="D1350" s="240" t="s">
        <v>3681</v>
      </c>
      <c r="E1350" s="126">
        <v>27.5</v>
      </c>
      <c r="F1350" s="180">
        <v>3000000</v>
      </c>
      <c r="G1350" s="240" t="s">
        <v>5002</v>
      </c>
      <c r="H1350" s="196" t="s">
        <v>5018</v>
      </c>
      <c r="I1350" s="196" t="s">
        <v>5019</v>
      </c>
      <c r="J1350" s="287"/>
    </row>
    <row r="1351" spans="1:10" ht="45" customHeight="1">
      <c r="A1351" s="356">
        <f t="shared" si="44"/>
        <v>1288</v>
      </c>
      <c r="B1351" s="100" t="s">
        <v>153</v>
      </c>
      <c r="C1351" s="126">
        <v>12001424</v>
      </c>
      <c r="D1351" s="102" t="s">
        <v>5020</v>
      </c>
      <c r="E1351" s="126">
        <v>27.25</v>
      </c>
      <c r="F1351" s="180">
        <v>3000000</v>
      </c>
      <c r="G1351" s="358" t="s">
        <v>5021</v>
      </c>
      <c r="H1351" s="101" t="s">
        <v>5022</v>
      </c>
      <c r="I1351" s="101" t="s">
        <v>5023</v>
      </c>
      <c r="J1351" s="287"/>
    </row>
    <row r="1352" spans="1:10" ht="45" customHeight="1">
      <c r="A1352" s="356">
        <f t="shared" si="44"/>
        <v>1289</v>
      </c>
      <c r="B1352" s="126" t="s">
        <v>5024</v>
      </c>
      <c r="C1352" s="126">
        <v>12008601</v>
      </c>
      <c r="D1352" s="240" t="s">
        <v>5025</v>
      </c>
      <c r="E1352" s="126">
        <v>27.15</v>
      </c>
      <c r="F1352" s="180">
        <v>3000000</v>
      </c>
      <c r="G1352" s="240" t="s">
        <v>4906</v>
      </c>
      <c r="H1352" s="196" t="s">
        <v>5026</v>
      </c>
      <c r="I1352" s="196" t="s">
        <v>4908</v>
      </c>
      <c r="J1352" s="287"/>
    </row>
    <row r="1353" spans="1:10" ht="45" customHeight="1">
      <c r="A1353" s="356">
        <f t="shared" si="44"/>
        <v>1290</v>
      </c>
      <c r="B1353" s="126" t="s">
        <v>2163</v>
      </c>
      <c r="C1353" s="126" t="s">
        <v>5027</v>
      </c>
      <c r="D1353" s="240" t="s">
        <v>5028</v>
      </c>
      <c r="E1353" s="126">
        <v>27</v>
      </c>
      <c r="F1353" s="180">
        <v>3000000</v>
      </c>
      <c r="G1353" s="240" t="s">
        <v>5029</v>
      </c>
      <c r="H1353" s="196" t="s">
        <v>5030</v>
      </c>
      <c r="I1353" s="196" t="s">
        <v>5031</v>
      </c>
      <c r="J1353" s="287"/>
    </row>
    <row r="1354" spans="1:10" ht="45" customHeight="1">
      <c r="A1354" s="356">
        <f t="shared" si="44"/>
        <v>1291</v>
      </c>
      <c r="B1354" s="100" t="s">
        <v>5032</v>
      </c>
      <c r="C1354" s="126">
        <v>12002139</v>
      </c>
      <c r="D1354" s="102" t="s">
        <v>5033</v>
      </c>
      <c r="E1354" s="126">
        <v>27</v>
      </c>
      <c r="F1354" s="180">
        <v>3000000</v>
      </c>
      <c r="G1354" s="358" t="s">
        <v>5034</v>
      </c>
      <c r="H1354" s="325" t="s">
        <v>5035</v>
      </c>
      <c r="I1354" s="325" t="s">
        <v>5036</v>
      </c>
      <c r="J1354" s="287"/>
    </row>
    <row r="1355" spans="1:10" ht="45" customHeight="1">
      <c r="A1355" s="356">
        <f t="shared" si="44"/>
        <v>1292</v>
      </c>
      <c r="B1355" s="126" t="s">
        <v>1096</v>
      </c>
      <c r="C1355" s="126">
        <v>12010265</v>
      </c>
      <c r="D1355" s="240" t="s">
        <v>5037</v>
      </c>
      <c r="E1355" s="126">
        <v>26.75</v>
      </c>
      <c r="F1355" s="180">
        <v>3000000</v>
      </c>
      <c r="G1355" s="240" t="s">
        <v>4866</v>
      </c>
      <c r="H1355" s="196" t="s">
        <v>5038</v>
      </c>
      <c r="I1355" s="196" t="s">
        <v>5039</v>
      </c>
      <c r="J1355" s="287"/>
    </row>
    <row r="1356" spans="1:10" ht="45" customHeight="1">
      <c r="A1356" s="356">
        <f t="shared" si="44"/>
        <v>1293</v>
      </c>
      <c r="B1356" s="126" t="s">
        <v>5040</v>
      </c>
      <c r="C1356" s="126">
        <v>12001346</v>
      </c>
      <c r="D1356" s="240" t="s">
        <v>3681</v>
      </c>
      <c r="E1356" s="126">
        <v>26.75</v>
      </c>
      <c r="F1356" s="180">
        <v>3000000</v>
      </c>
      <c r="G1356" s="240" t="s">
        <v>4990</v>
      </c>
      <c r="H1356" s="196" t="s">
        <v>5041</v>
      </c>
      <c r="I1356" s="196" t="s">
        <v>5042</v>
      </c>
      <c r="J1356" s="287"/>
    </row>
    <row r="1357" spans="1:10" ht="45" customHeight="1">
      <c r="A1357" s="356">
        <f t="shared" si="44"/>
        <v>1294</v>
      </c>
      <c r="B1357" s="126" t="s">
        <v>5043</v>
      </c>
      <c r="C1357" s="126">
        <v>11000901</v>
      </c>
      <c r="D1357" s="240" t="s">
        <v>5044</v>
      </c>
      <c r="E1357" s="126">
        <v>26.75</v>
      </c>
      <c r="F1357" s="180">
        <v>3000000</v>
      </c>
      <c r="G1357" s="240" t="s">
        <v>4990</v>
      </c>
      <c r="H1357" s="196" t="s">
        <v>5045</v>
      </c>
      <c r="I1357" s="196" t="s">
        <v>5046</v>
      </c>
      <c r="J1357" s="287"/>
    </row>
    <row r="1358" spans="1:10" ht="45" customHeight="1">
      <c r="A1358" s="356">
        <f t="shared" si="44"/>
        <v>1295</v>
      </c>
      <c r="B1358" s="100" t="s">
        <v>5047</v>
      </c>
      <c r="C1358" s="126">
        <v>12001354</v>
      </c>
      <c r="D1358" s="102" t="s">
        <v>5048</v>
      </c>
      <c r="E1358" s="126">
        <v>26.55</v>
      </c>
      <c r="F1358" s="180">
        <v>3000000</v>
      </c>
      <c r="G1358" s="358" t="s">
        <v>5015</v>
      </c>
      <c r="H1358" s="101" t="s">
        <v>5049</v>
      </c>
      <c r="I1358" s="101" t="s">
        <v>5017</v>
      </c>
      <c r="J1358" s="287"/>
    </row>
    <row r="1359" spans="1:10" ht="45" customHeight="1">
      <c r="A1359" s="356">
        <f t="shared" si="44"/>
        <v>1296</v>
      </c>
      <c r="B1359" s="126" t="s">
        <v>350</v>
      </c>
      <c r="C1359" s="126">
        <v>12005892</v>
      </c>
      <c r="D1359" s="240" t="s">
        <v>5050</v>
      </c>
      <c r="E1359" s="126">
        <v>26.5</v>
      </c>
      <c r="F1359" s="180">
        <v>3000000</v>
      </c>
      <c r="G1359" s="240" t="s">
        <v>4990</v>
      </c>
      <c r="H1359" s="196" t="s">
        <v>5051</v>
      </c>
      <c r="I1359" s="196" t="s">
        <v>5052</v>
      </c>
      <c r="J1359" s="287"/>
    </row>
    <row r="1360" spans="1:10" ht="45" customHeight="1">
      <c r="A1360" s="356">
        <f t="shared" si="44"/>
        <v>1297</v>
      </c>
      <c r="B1360" s="100" t="s">
        <v>5053</v>
      </c>
      <c r="C1360" s="126">
        <v>12007310</v>
      </c>
      <c r="D1360" s="102" t="s">
        <v>5054</v>
      </c>
      <c r="E1360" s="126">
        <v>26.5</v>
      </c>
      <c r="F1360" s="180">
        <v>3000000</v>
      </c>
      <c r="G1360" s="358" t="s">
        <v>5034</v>
      </c>
      <c r="H1360" s="325" t="s">
        <v>5035</v>
      </c>
      <c r="I1360" s="325" t="s">
        <v>5055</v>
      </c>
      <c r="J1360" s="287"/>
    </row>
    <row r="1361" spans="1:10" ht="45" customHeight="1">
      <c r="A1361" s="356">
        <f t="shared" si="44"/>
        <v>1298</v>
      </c>
      <c r="B1361" s="126" t="s">
        <v>1000</v>
      </c>
      <c r="C1361" s="126">
        <v>12010224</v>
      </c>
      <c r="D1361" s="240" t="s">
        <v>4917</v>
      </c>
      <c r="E1361" s="126">
        <v>26.1</v>
      </c>
      <c r="F1361" s="180">
        <v>3000000</v>
      </c>
      <c r="G1361" s="240" t="s">
        <v>5029</v>
      </c>
      <c r="H1361" s="196" t="s">
        <v>5030</v>
      </c>
      <c r="I1361" s="196" t="s">
        <v>5056</v>
      </c>
      <c r="J1361" s="287"/>
    </row>
    <row r="1362" spans="1:10" ht="45" customHeight="1">
      <c r="A1362" s="356">
        <f t="shared" si="44"/>
        <v>1299</v>
      </c>
      <c r="B1362" s="100" t="s">
        <v>5057</v>
      </c>
      <c r="C1362" s="126">
        <v>12001565</v>
      </c>
      <c r="D1362" s="102" t="s">
        <v>5058</v>
      </c>
      <c r="E1362" s="126">
        <v>26.1</v>
      </c>
      <c r="F1362" s="180">
        <v>3000000</v>
      </c>
      <c r="G1362" s="358" t="s">
        <v>4976</v>
      </c>
      <c r="H1362" s="101" t="s">
        <v>5059</v>
      </c>
      <c r="I1362" s="101" t="s">
        <v>5060</v>
      </c>
      <c r="J1362" s="287"/>
    </row>
    <row r="1363" spans="1:10" ht="45" customHeight="1">
      <c r="A1363" s="356">
        <f t="shared" si="44"/>
        <v>1300</v>
      </c>
      <c r="B1363" s="100" t="s">
        <v>5061</v>
      </c>
      <c r="C1363" s="126">
        <v>12006450</v>
      </c>
      <c r="D1363" s="102" t="s">
        <v>3997</v>
      </c>
      <c r="E1363" s="126">
        <v>25.9</v>
      </c>
      <c r="F1363" s="180">
        <v>2000000</v>
      </c>
      <c r="G1363" s="358" t="s">
        <v>5005</v>
      </c>
      <c r="H1363" s="325" t="s">
        <v>5062</v>
      </c>
      <c r="I1363" s="325" t="s">
        <v>5063</v>
      </c>
      <c r="J1363" s="287"/>
    </row>
    <row r="1364" spans="1:10" ht="45" customHeight="1">
      <c r="A1364" s="356">
        <f t="shared" si="44"/>
        <v>1301</v>
      </c>
      <c r="B1364" s="126" t="s">
        <v>5064</v>
      </c>
      <c r="C1364" s="126">
        <v>12010399</v>
      </c>
      <c r="D1364" s="240" t="s">
        <v>5065</v>
      </c>
      <c r="E1364" s="126">
        <v>25.85</v>
      </c>
      <c r="F1364" s="180">
        <v>2000000</v>
      </c>
      <c r="G1364" s="240" t="s">
        <v>4866</v>
      </c>
      <c r="H1364" s="196">
        <v>91933813</v>
      </c>
      <c r="I1364" s="196" t="s">
        <v>5066</v>
      </c>
      <c r="J1364" s="287"/>
    </row>
    <row r="1365" spans="1:10" ht="45" customHeight="1">
      <c r="A1365" s="356">
        <f t="shared" si="44"/>
        <v>1302</v>
      </c>
      <c r="B1365" s="126" t="s">
        <v>330</v>
      </c>
      <c r="C1365" s="126">
        <v>12010317</v>
      </c>
      <c r="D1365" s="240" t="s">
        <v>4917</v>
      </c>
      <c r="E1365" s="126">
        <v>25.35</v>
      </c>
      <c r="F1365" s="180">
        <v>2000000</v>
      </c>
      <c r="G1365" s="240" t="s">
        <v>4893</v>
      </c>
      <c r="H1365" s="196" t="s">
        <v>5067</v>
      </c>
      <c r="I1365" s="196" t="s">
        <v>4895</v>
      </c>
      <c r="J1365" s="287"/>
    </row>
    <row r="1366" spans="1:10" ht="45" customHeight="1">
      <c r="A1366" s="356">
        <f t="shared" si="44"/>
        <v>1303</v>
      </c>
      <c r="B1366" s="126" t="s">
        <v>5068</v>
      </c>
      <c r="C1366" s="126">
        <v>12003393</v>
      </c>
      <c r="D1366" s="240" t="s">
        <v>4917</v>
      </c>
      <c r="E1366" s="126">
        <v>25.35</v>
      </c>
      <c r="F1366" s="180">
        <v>2000000</v>
      </c>
      <c r="G1366" s="240" t="s">
        <v>4883</v>
      </c>
      <c r="H1366" s="196" t="s">
        <v>5069</v>
      </c>
      <c r="I1366" s="196" t="s">
        <v>5070</v>
      </c>
      <c r="J1366" s="287"/>
    </row>
    <row r="1367" spans="1:10" ht="45" customHeight="1">
      <c r="A1367" s="356">
        <f t="shared" si="44"/>
        <v>1304</v>
      </c>
      <c r="B1367" s="126" t="s">
        <v>5071</v>
      </c>
      <c r="C1367" s="126">
        <v>12008845</v>
      </c>
      <c r="D1367" s="240" t="s">
        <v>5072</v>
      </c>
      <c r="E1367" s="126">
        <v>25.25</v>
      </c>
      <c r="F1367" s="180">
        <v>2000000</v>
      </c>
      <c r="G1367" s="240" t="s">
        <v>4883</v>
      </c>
      <c r="H1367" s="196" t="s">
        <v>5073</v>
      </c>
      <c r="I1367" s="196" t="s">
        <v>5074</v>
      </c>
      <c r="J1367" s="287"/>
    </row>
    <row r="1368" spans="1:10" ht="45" customHeight="1">
      <c r="A1368" s="356">
        <f t="shared" si="44"/>
        <v>1305</v>
      </c>
      <c r="B1368" s="100" t="s">
        <v>5075</v>
      </c>
      <c r="C1368" s="126">
        <v>12001648</v>
      </c>
      <c r="D1368" s="102" t="s">
        <v>5076</v>
      </c>
      <c r="E1368" s="126">
        <v>25.25</v>
      </c>
      <c r="F1368" s="180">
        <v>2000000</v>
      </c>
      <c r="G1368" s="358" t="s">
        <v>5077</v>
      </c>
      <c r="H1368" s="101" t="s">
        <v>5078</v>
      </c>
      <c r="I1368" s="101"/>
      <c r="J1368" s="287"/>
    </row>
    <row r="1369" spans="1:10" ht="45" customHeight="1">
      <c r="A1369" s="356">
        <f t="shared" si="44"/>
        <v>1306</v>
      </c>
      <c r="B1369" s="100" t="s">
        <v>802</v>
      </c>
      <c r="C1369" s="126">
        <v>12001784</v>
      </c>
      <c r="D1369" s="102" t="s">
        <v>2104</v>
      </c>
      <c r="E1369" s="126">
        <v>25.25</v>
      </c>
      <c r="F1369" s="180">
        <v>2000000</v>
      </c>
      <c r="G1369" s="358" t="s">
        <v>5079</v>
      </c>
      <c r="H1369" s="101" t="s">
        <v>5080</v>
      </c>
      <c r="I1369" s="101" t="s">
        <v>5081</v>
      </c>
      <c r="J1369" s="287"/>
    </row>
    <row r="1370" spans="1:10" ht="45" customHeight="1">
      <c r="A1370" s="356">
        <f t="shared" si="44"/>
        <v>1307</v>
      </c>
      <c r="B1370" s="126" t="s">
        <v>5082</v>
      </c>
      <c r="C1370" s="126">
        <v>12003159</v>
      </c>
      <c r="D1370" s="240" t="s">
        <v>5083</v>
      </c>
      <c r="E1370" s="126">
        <v>25.200000000000003</v>
      </c>
      <c r="F1370" s="180">
        <v>2000000</v>
      </c>
      <c r="G1370" s="240" t="s">
        <v>4990</v>
      </c>
      <c r="H1370" s="196" t="s">
        <v>5084</v>
      </c>
      <c r="I1370" s="196" t="s">
        <v>5085</v>
      </c>
      <c r="J1370" s="287"/>
    </row>
    <row r="1371" spans="1:10" ht="45" customHeight="1">
      <c r="A1371" s="356">
        <f t="shared" si="44"/>
        <v>1308</v>
      </c>
      <c r="B1371" s="126" t="s">
        <v>5086</v>
      </c>
      <c r="C1371" s="196" t="s">
        <v>5087</v>
      </c>
      <c r="D1371" s="240" t="s">
        <v>368</v>
      </c>
      <c r="E1371" s="126">
        <v>25.05</v>
      </c>
      <c r="F1371" s="180">
        <v>2000000</v>
      </c>
      <c r="G1371" s="240" t="s">
        <v>5088</v>
      </c>
      <c r="H1371" s="196" t="s">
        <v>5089</v>
      </c>
      <c r="I1371" s="196" t="s">
        <v>5090</v>
      </c>
      <c r="J1371" s="287"/>
    </row>
    <row r="1372" spans="1:10" ht="45" customHeight="1">
      <c r="A1372" s="356">
        <f t="shared" si="44"/>
        <v>1309</v>
      </c>
      <c r="B1372" s="126" t="s">
        <v>390</v>
      </c>
      <c r="C1372" s="126">
        <v>12003473</v>
      </c>
      <c r="D1372" s="240" t="s">
        <v>5091</v>
      </c>
      <c r="E1372" s="126">
        <v>25</v>
      </c>
      <c r="F1372" s="180">
        <v>2000000</v>
      </c>
      <c r="G1372" s="240" t="s">
        <v>4883</v>
      </c>
      <c r="H1372" s="196" t="s">
        <v>5092</v>
      </c>
      <c r="I1372" s="196" t="s">
        <v>5093</v>
      </c>
      <c r="J1372" s="287"/>
    </row>
    <row r="1373" spans="1:10" ht="45" customHeight="1">
      <c r="A1373" s="356">
        <f t="shared" si="44"/>
        <v>1310</v>
      </c>
      <c r="B1373" s="100" t="s">
        <v>1150</v>
      </c>
      <c r="C1373" s="126">
        <v>12006006</v>
      </c>
      <c r="D1373" s="102" t="s">
        <v>5094</v>
      </c>
      <c r="E1373" s="126">
        <v>25</v>
      </c>
      <c r="F1373" s="180">
        <v>2000000</v>
      </c>
      <c r="G1373" s="358" t="s">
        <v>5095</v>
      </c>
      <c r="H1373" s="325" t="s">
        <v>5096</v>
      </c>
      <c r="I1373" s="325" t="s">
        <v>5097</v>
      </c>
      <c r="J1373" s="287"/>
    </row>
    <row r="1374" spans="1:10" ht="45" customHeight="1">
      <c r="A1374" s="356">
        <f t="shared" si="44"/>
        <v>1311</v>
      </c>
      <c r="B1374" s="126" t="s">
        <v>639</v>
      </c>
      <c r="C1374" s="126">
        <v>12010161</v>
      </c>
      <c r="D1374" s="240" t="s">
        <v>1989</v>
      </c>
      <c r="E1374" s="126">
        <v>24.75</v>
      </c>
      <c r="F1374" s="180">
        <v>2000000</v>
      </c>
      <c r="G1374" s="240" t="s">
        <v>4893</v>
      </c>
      <c r="H1374" s="196" t="s">
        <v>5102</v>
      </c>
      <c r="I1374" s="196" t="s">
        <v>5103</v>
      </c>
      <c r="J1374" s="287"/>
    </row>
    <row r="1375" spans="1:10" ht="45" customHeight="1">
      <c r="A1375" s="356">
        <f t="shared" si="44"/>
        <v>1312</v>
      </c>
      <c r="B1375" s="126" t="s">
        <v>5104</v>
      </c>
      <c r="C1375" s="126">
        <v>1200028</v>
      </c>
      <c r="D1375" s="240" t="s">
        <v>4875</v>
      </c>
      <c r="E1375" s="126">
        <v>24.75</v>
      </c>
      <c r="F1375" s="180">
        <v>2000000</v>
      </c>
      <c r="G1375" s="240" t="s">
        <v>5105</v>
      </c>
      <c r="H1375" s="196" t="s">
        <v>5106</v>
      </c>
      <c r="I1375" s="196" t="s">
        <v>5107</v>
      </c>
      <c r="J1375" s="287"/>
    </row>
    <row r="1376" spans="1:10" ht="45" customHeight="1">
      <c r="A1376" s="356">
        <f t="shared" si="44"/>
        <v>1313</v>
      </c>
      <c r="B1376" s="126" t="s">
        <v>5108</v>
      </c>
      <c r="C1376" s="126">
        <v>1040827</v>
      </c>
      <c r="D1376" s="240" t="s">
        <v>4875</v>
      </c>
      <c r="E1376" s="126">
        <v>24.75</v>
      </c>
      <c r="F1376" s="180">
        <v>2000000</v>
      </c>
      <c r="G1376" s="240" t="s">
        <v>5109</v>
      </c>
      <c r="H1376" s="196" t="s">
        <v>5110</v>
      </c>
      <c r="I1376" s="196" t="s">
        <v>5111</v>
      </c>
      <c r="J1376" s="287"/>
    </row>
    <row r="1377" spans="1:10" ht="45" customHeight="1">
      <c r="A1377" s="356">
        <f t="shared" si="44"/>
        <v>1314</v>
      </c>
      <c r="B1377" s="126" t="s">
        <v>830</v>
      </c>
      <c r="C1377" s="126">
        <v>12010332</v>
      </c>
      <c r="D1377" s="240" t="s">
        <v>5112</v>
      </c>
      <c r="E1377" s="126">
        <v>24.5</v>
      </c>
      <c r="F1377" s="180">
        <v>2000000</v>
      </c>
      <c r="G1377" s="240" t="s">
        <v>4890</v>
      </c>
      <c r="H1377" s="196" t="s">
        <v>5113</v>
      </c>
      <c r="I1377" s="196" t="s">
        <v>5114</v>
      </c>
      <c r="J1377" s="287"/>
    </row>
    <row r="1378" spans="1:10" ht="45" customHeight="1">
      <c r="A1378" s="356">
        <f t="shared" si="44"/>
        <v>1315</v>
      </c>
      <c r="B1378" s="126" t="s">
        <v>5115</v>
      </c>
      <c r="C1378" s="126">
        <v>12010235</v>
      </c>
      <c r="D1378" s="240" t="s">
        <v>5116</v>
      </c>
      <c r="E1378" s="126">
        <v>24.25</v>
      </c>
      <c r="F1378" s="180">
        <v>2000000</v>
      </c>
      <c r="G1378" s="240" t="s">
        <v>4883</v>
      </c>
      <c r="H1378" s="196" t="s">
        <v>5117</v>
      </c>
      <c r="I1378" s="196" t="s">
        <v>5070</v>
      </c>
      <c r="J1378" s="287"/>
    </row>
    <row r="1379" spans="1:10" ht="45" customHeight="1">
      <c r="A1379" s="356">
        <f t="shared" si="44"/>
        <v>1316</v>
      </c>
      <c r="B1379" s="126" t="s">
        <v>5118</v>
      </c>
      <c r="C1379" s="126">
        <v>12010492</v>
      </c>
      <c r="D1379" s="240" t="s">
        <v>444</v>
      </c>
      <c r="E1379" s="126">
        <v>24</v>
      </c>
      <c r="F1379" s="180">
        <v>2000000</v>
      </c>
      <c r="G1379" s="240" t="s">
        <v>4866</v>
      </c>
      <c r="H1379" s="196" t="s">
        <v>5119</v>
      </c>
      <c r="I1379" s="196" t="s">
        <v>5120</v>
      </c>
      <c r="J1379" s="287"/>
    </row>
    <row r="1380" spans="1:10" ht="45" customHeight="1">
      <c r="A1380" s="356">
        <f t="shared" si="44"/>
        <v>1317</v>
      </c>
      <c r="B1380" s="126" t="s">
        <v>639</v>
      </c>
      <c r="C1380" s="126">
        <v>12010162</v>
      </c>
      <c r="D1380" s="240" t="s">
        <v>5121</v>
      </c>
      <c r="E1380" s="126">
        <v>24</v>
      </c>
      <c r="F1380" s="180">
        <v>2000000</v>
      </c>
      <c r="G1380" s="240" t="s">
        <v>4890</v>
      </c>
      <c r="H1380" s="196" t="s">
        <v>5122</v>
      </c>
      <c r="I1380" s="196" t="s">
        <v>5123</v>
      </c>
      <c r="J1380" s="287"/>
    </row>
    <row r="1381" spans="1:10" ht="45" customHeight="1">
      <c r="A1381" s="356">
        <f t="shared" si="44"/>
        <v>1318</v>
      </c>
      <c r="B1381" s="126" t="s">
        <v>5124</v>
      </c>
      <c r="C1381" s="126">
        <v>63003392</v>
      </c>
      <c r="D1381" s="240" t="s">
        <v>5125</v>
      </c>
      <c r="E1381" s="126">
        <v>24</v>
      </c>
      <c r="F1381" s="180">
        <v>2000000</v>
      </c>
      <c r="G1381" s="240" t="s">
        <v>5029</v>
      </c>
      <c r="H1381" s="196" t="s">
        <v>5126</v>
      </c>
      <c r="I1381" s="196" t="s">
        <v>5127</v>
      </c>
      <c r="J1381" s="287"/>
    </row>
    <row r="1382" spans="1:10" ht="45" customHeight="1">
      <c r="A1382" s="356">
        <f t="shared" si="44"/>
        <v>1319</v>
      </c>
      <c r="B1382" s="126" t="s">
        <v>722</v>
      </c>
      <c r="C1382" s="126">
        <v>12010585</v>
      </c>
      <c r="D1382" s="240" t="s">
        <v>4989</v>
      </c>
      <c r="E1382" s="126">
        <v>23.95</v>
      </c>
      <c r="F1382" s="180">
        <v>2000000</v>
      </c>
      <c r="G1382" s="240" t="s">
        <v>5128</v>
      </c>
      <c r="H1382" s="196" t="s">
        <v>5129</v>
      </c>
      <c r="I1382" s="196"/>
      <c r="J1382" s="287"/>
    </row>
    <row r="1383" spans="1:10" ht="45" customHeight="1">
      <c r="A1383" s="356">
        <f t="shared" si="44"/>
        <v>1320</v>
      </c>
      <c r="B1383" s="126" t="s">
        <v>5130</v>
      </c>
      <c r="C1383" s="126">
        <v>12003453</v>
      </c>
      <c r="D1383" s="240" t="s">
        <v>5131</v>
      </c>
      <c r="E1383" s="126">
        <v>23.75</v>
      </c>
      <c r="F1383" s="180">
        <v>2000000</v>
      </c>
      <c r="G1383" s="240" t="s">
        <v>5002</v>
      </c>
      <c r="H1383" s="196" t="s">
        <v>5132</v>
      </c>
      <c r="I1383" s="196" t="s">
        <v>5133</v>
      </c>
      <c r="J1383" s="287"/>
    </row>
    <row r="1384" spans="1:10" ht="45" customHeight="1">
      <c r="A1384" s="356">
        <f t="shared" si="44"/>
        <v>1321</v>
      </c>
      <c r="B1384" s="100" t="s">
        <v>5134</v>
      </c>
      <c r="C1384" s="126">
        <v>12006188</v>
      </c>
      <c r="D1384" s="102" t="s">
        <v>5135</v>
      </c>
      <c r="E1384" s="126">
        <v>23.75</v>
      </c>
      <c r="F1384" s="180">
        <v>2000000</v>
      </c>
      <c r="G1384" s="358" t="s">
        <v>5136</v>
      </c>
      <c r="H1384" s="325" t="s">
        <v>5137</v>
      </c>
      <c r="I1384" s="325" t="s">
        <v>5138</v>
      </c>
      <c r="J1384" s="287"/>
    </row>
    <row r="1385" spans="1:10" ht="45" customHeight="1">
      <c r="A1385" s="356">
        <f t="shared" si="44"/>
        <v>1322</v>
      </c>
      <c r="B1385" s="100" t="s">
        <v>5139</v>
      </c>
      <c r="C1385" s="126">
        <v>12006355</v>
      </c>
      <c r="D1385" s="102" t="s">
        <v>2024</v>
      </c>
      <c r="E1385" s="126">
        <v>23.75</v>
      </c>
      <c r="F1385" s="180">
        <v>2000000</v>
      </c>
      <c r="G1385" s="358" t="s">
        <v>5005</v>
      </c>
      <c r="H1385" s="325" t="s">
        <v>5140</v>
      </c>
      <c r="I1385" s="325" t="s">
        <v>5141</v>
      </c>
      <c r="J1385" s="287"/>
    </row>
    <row r="1386" spans="1:10" ht="45" customHeight="1">
      <c r="A1386" s="356">
        <f t="shared" si="44"/>
        <v>1323</v>
      </c>
      <c r="B1386" s="126" t="s">
        <v>393</v>
      </c>
      <c r="C1386" s="126">
        <v>12011375</v>
      </c>
      <c r="D1386" s="240" t="s">
        <v>5142</v>
      </c>
      <c r="E1386" s="126">
        <v>23.75</v>
      </c>
      <c r="F1386" s="180">
        <v>2000000</v>
      </c>
      <c r="G1386" s="240" t="s">
        <v>5143</v>
      </c>
      <c r="H1386" s="196" t="s">
        <v>5144</v>
      </c>
      <c r="I1386" s="196"/>
      <c r="J1386" s="287"/>
    </row>
    <row r="1387" spans="1:10" ht="45" customHeight="1">
      <c r="A1387" s="356">
        <f t="shared" si="44"/>
        <v>1324</v>
      </c>
      <c r="B1387" s="100" t="s">
        <v>5145</v>
      </c>
      <c r="C1387" s="126">
        <v>12007140</v>
      </c>
      <c r="D1387" s="102" t="s">
        <v>5146</v>
      </c>
      <c r="E1387" s="126">
        <v>23.5</v>
      </c>
      <c r="F1387" s="180">
        <v>2000000</v>
      </c>
      <c r="G1387" s="358" t="s">
        <v>5077</v>
      </c>
      <c r="H1387" s="101" t="s">
        <v>5147</v>
      </c>
      <c r="I1387" s="101" t="s">
        <v>5148</v>
      </c>
      <c r="J1387" s="287"/>
    </row>
    <row r="1388" spans="1:10" ht="45" customHeight="1">
      <c r="A1388" s="356">
        <f t="shared" si="44"/>
        <v>1325</v>
      </c>
      <c r="B1388" s="126" t="s">
        <v>3251</v>
      </c>
      <c r="C1388" s="126">
        <v>12003455</v>
      </c>
      <c r="D1388" s="240" t="s">
        <v>5149</v>
      </c>
      <c r="E1388" s="126">
        <v>23.45</v>
      </c>
      <c r="F1388" s="180">
        <v>2000000</v>
      </c>
      <c r="G1388" s="240" t="s">
        <v>5002</v>
      </c>
      <c r="H1388" s="196" t="s">
        <v>5150</v>
      </c>
      <c r="I1388" s="196" t="s">
        <v>5151</v>
      </c>
      <c r="J1388" s="287"/>
    </row>
    <row r="1389" spans="1:10" ht="45" customHeight="1">
      <c r="A1389" s="356">
        <f t="shared" si="44"/>
        <v>1326</v>
      </c>
      <c r="B1389" s="100" t="s">
        <v>5152</v>
      </c>
      <c r="C1389" s="126">
        <v>12006231</v>
      </c>
      <c r="D1389" s="102" t="s">
        <v>2024</v>
      </c>
      <c r="E1389" s="126">
        <v>23.3</v>
      </c>
      <c r="F1389" s="180">
        <v>2000000</v>
      </c>
      <c r="G1389" s="358" t="s">
        <v>5005</v>
      </c>
      <c r="H1389" s="325" t="s">
        <v>5153</v>
      </c>
      <c r="I1389" s="325" t="s">
        <v>5154</v>
      </c>
      <c r="J1389" s="287"/>
    </row>
    <row r="1390" spans="1:10" ht="45" customHeight="1">
      <c r="A1390" s="356">
        <f t="shared" si="44"/>
        <v>1327</v>
      </c>
      <c r="B1390" s="126" t="s">
        <v>380</v>
      </c>
      <c r="C1390" s="126" t="s">
        <v>5155</v>
      </c>
      <c r="D1390" s="240" t="s">
        <v>5131</v>
      </c>
      <c r="E1390" s="126">
        <v>23.25</v>
      </c>
      <c r="F1390" s="180">
        <v>2000000</v>
      </c>
      <c r="G1390" s="240" t="s">
        <v>5128</v>
      </c>
      <c r="H1390" s="196" t="s">
        <v>5156</v>
      </c>
      <c r="I1390" s="196"/>
      <c r="J1390" s="287"/>
    </row>
    <row r="1391" spans="1:10" ht="45" customHeight="1">
      <c r="A1391" s="356">
        <f t="shared" si="44"/>
        <v>1328</v>
      </c>
      <c r="B1391" s="126" t="s">
        <v>5157</v>
      </c>
      <c r="C1391" s="126">
        <v>12003302</v>
      </c>
      <c r="D1391" s="240" t="s">
        <v>1824</v>
      </c>
      <c r="E1391" s="126">
        <v>23.25</v>
      </c>
      <c r="F1391" s="180">
        <v>2000000</v>
      </c>
      <c r="G1391" s="240" t="s">
        <v>5002</v>
      </c>
      <c r="H1391" s="196" t="s">
        <v>5158</v>
      </c>
      <c r="I1391" s="196"/>
      <c r="J1391" s="287"/>
    </row>
    <row r="1392" spans="1:10" ht="45" customHeight="1">
      <c r="A1392" s="356">
        <f t="shared" si="44"/>
        <v>1329</v>
      </c>
      <c r="B1392" s="126" t="s">
        <v>265</v>
      </c>
      <c r="C1392" s="126">
        <v>12003531</v>
      </c>
      <c r="D1392" s="240" t="s">
        <v>5083</v>
      </c>
      <c r="E1392" s="126">
        <v>23.25</v>
      </c>
      <c r="F1392" s="180">
        <v>2000000</v>
      </c>
      <c r="G1392" s="240" t="s">
        <v>4883</v>
      </c>
      <c r="H1392" s="196" t="s">
        <v>5117</v>
      </c>
      <c r="I1392" s="196" t="s">
        <v>5159</v>
      </c>
      <c r="J1392" s="287"/>
    </row>
    <row r="1393" spans="1:10" ht="45" customHeight="1">
      <c r="A1393" s="356">
        <f t="shared" si="44"/>
        <v>1330</v>
      </c>
      <c r="B1393" s="126" t="s">
        <v>700</v>
      </c>
      <c r="C1393" s="126">
        <v>12011638</v>
      </c>
      <c r="D1393" s="240" t="s">
        <v>5054</v>
      </c>
      <c r="E1393" s="126">
        <v>23.25</v>
      </c>
      <c r="F1393" s="180">
        <v>2000000</v>
      </c>
      <c r="G1393" s="240" t="s">
        <v>4902</v>
      </c>
      <c r="H1393" s="196" t="s">
        <v>5160</v>
      </c>
      <c r="I1393" s="196"/>
      <c r="J1393" s="287"/>
    </row>
    <row r="1394" spans="1:10" ht="45" customHeight="1">
      <c r="A1394" s="356">
        <f t="shared" si="44"/>
        <v>1331</v>
      </c>
      <c r="B1394" s="126" t="s">
        <v>2335</v>
      </c>
      <c r="C1394" s="126">
        <v>12011345</v>
      </c>
      <c r="D1394" s="240" t="s">
        <v>5083</v>
      </c>
      <c r="E1394" s="126">
        <v>23.2</v>
      </c>
      <c r="F1394" s="180">
        <v>2000000</v>
      </c>
      <c r="G1394" s="240" t="s">
        <v>5161</v>
      </c>
      <c r="H1394" s="196" t="s">
        <v>5162</v>
      </c>
      <c r="I1394" s="196"/>
      <c r="J1394" s="287"/>
    </row>
    <row r="1395" spans="1:10" ht="45" customHeight="1">
      <c r="A1395" s="356">
        <f t="shared" si="44"/>
        <v>1332</v>
      </c>
      <c r="B1395" s="126" t="s">
        <v>5163</v>
      </c>
      <c r="C1395" s="126">
        <v>12010490</v>
      </c>
      <c r="D1395" s="240" t="s">
        <v>5164</v>
      </c>
      <c r="E1395" s="126">
        <v>23.15</v>
      </c>
      <c r="F1395" s="180">
        <v>2000000</v>
      </c>
      <c r="G1395" s="240" t="s">
        <v>5165</v>
      </c>
      <c r="H1395" s="196" t="s">
        <v>5166</v>
      </c>
      <c r="I1395" s="196" t="s">
        <v>5167</v>
      </c>
      <c r="J1395" s="287"/>
    </row>
    <row r="1396" spans="1:10" ht="45" customHeight="1">
      <c r="A1396" s="356">
        <f t="shared" si="44"/>
        <v>1333</v>
      </c>
      <c r="B1396" s="100" t="s">
        <v>4613</v>
      </c>
      <c r="C1396" s="126">
        <v>12006430</v>
      </c>
      <c r="D1396" s="102" t="s">
        <v>5168</v>
      </c>
      <c r="E1396" s="126">
        <v>23.1</v>
      </c>
      <c r="F1396" s="180">
        <v>2000000</v>
      </c>
      <c r="G1396" s="358" t="s">
        <v>5005</v>
      </c>
      <c r="H1396" s="325" t="s">
        <v>5169</v>
      </c>
      <c r="I1396" s="325" t="s">
        <v>5170</v>
      </c>
      <c r="J1396" s="287"/>
    </row>
    <row r="1397" spans="1:10" ht="45" customHeight="1">
      <c r="A1397" s="356">
        <f t="shared" si="44"/>
        <v>1334</v>
      </c>
      <c r="B1397" s="126" t="s">
        <v>618</v>
      </c>
      <c r="C1397" s="126">
        <v>1201026</v>
      </c>
      <c r="D1397" s="240" t="s">
        <v>4989</v>
      </c>
      <c r="E1397" s="126">
        <v>23.05</v>
      </c>
      <c r="F1397" s="180">
        <v>2000000</v>
      </c>
      <c r="G1397" s="240" t="s">
        <v>4890</v>
      </c>
      <c r="H1397" s="196" t="s">
        <v>5171</v>
      </c>
      <c r="I1397" s="196" t="s">
        <v>5172</v>
      </c>
      <c r="J1397" s="287"/>
    </row>
    <row r="1398" spans="1:10" ht="45" customHeight="1">
      <c r="A1398" s="356">
        <f t="shared" si="44"/>
        <v>1335</v>
      </c>
      <c r="B1398" s="126" t="s">
        <v>1209</v>
      </c>
      <c r="C1398" s="126">
        <v>12007608</v>
      </c>
      <c r="D1398" s="240" t="s">
        <v>5131</v>
      </c>
      <c r="E1398" s="126">
        <v>23</v>
      </c>
      <c r="F1398" s="180">
        <v>2000000</v>
      </c>
      <c r="G1398" s="240" t="s">
        <v>4866</v>
      </c>
      <c r="H1398" s="196" t="s">
        <v>5173</v>
      </c>
      <c r="I1398" s="196" t="s">
        <v>5174</v>
      </c>
      <c r="J1398" s="287"/>
    </row>
    <row r="1399" spans="1:10" ht="45" customHeight="1">
      <c r="A1399" s="356">
        <f t="shared" si="44"/>
        <v>1336</v>
      </c>
      <c r="B1399" s="126" t="s">
        <v>561</v>
      </c>
      <c r="C1399" s="126">
        <v>12003368</v>
      </c>
      <c r="D1399" s="240" t="s">
        <v>5175</v>
      </c>
      <c r="E1399" s="126">
        <v>22.75</v>
      </c>
      <c r="F1399" s="180">
        <v>2000000</v>
      </c>
      <c r="G1399" s="240" t="s">
        <v>5002</v>
      </c>
      <c r="H1399" s="196" t="s">
        <v>5176</v>
      </c>
      <c r="I1399" s="196" t="s">
        <v>5177</v>
      </c>
      <c r="J1399" s="287"/>
    </row>
    <row r="1400" spans="1:10" ht="45" customHeight="1">
      <c r="A1400" s="356">
        <f t="shared" si="44"/>
        <v>1337</v>
      </c>
      <c r="B1400" s="100" t="s">
        <v>627</v>
      </c>
      <c r="C1400" s="126">
        <v>12007407</v>
      </c>
      <c r="D1400" s="102" t="s">
        <v>5178</v>
      </c>
      <c r="E1400" s="126">
        <v>22.7</v>
      </c>
      <c r="F1400" s="180">
        <v>2000000</v>
      </c>
      <c r="G1400" s="358" t="s">
        <v>5179</v>
      </c>
      <c r="H1400" s="101" t="s">
        <v>5180</v>
      </c>
      <c r="I1400" s="101" t="s">
        <v>5181</v>
      </c>
      <c r="J1400" s="287"/>
    </row>
    <row r="1401" spans="1:10" ht="45" customHeight="1">
      <c r="A1401" s="356">
        <f t="shared" si="44"/>
        <v>1338</v>
      </c>
      <c r="B1401" s="126" t="s">
        <v>553</v>
      </c>
      <c r="C1401" s="126">
        <v>12010427</v>
      </c>
      <c r="D1401" s="240" t="s">
        <v>5164</v>
      </c>
      <c r="E1401" s="126">
        <v>22.5</v>
      </c>
      <c r="F1401" s="180">
        <v>2000000</v>
      </c>
      <c r="G1401" s="240" t="s">
        <v>5165</v>
      </c>
      <c r="H1401" s="196" t="s">
        <v>5182</v>
      </c>
      <c r="I1401" s="196" t="s">
        <v>5183</v>
      </c>
      <c r="J1401" s="287"/>
    </row>
    <row r="1402" spans="1:10" ht="45" customHeight="1">
      <c r="A1402" s="356">
        <f t="shared" si="44"/>
        <v>1339</v>
      </c>
      <c r="B1402" s="126" t="s">
        <v>312</v>
      </c>
      <c r="C1402" s="126">
        <v>12010292</v>
      </c>
      <c r="D1402" s="240" t="s">
        <v>5175</v>
      </c>
      <c r="E1402" s="126">
        <v>22.5</v>
      </c>
      <c r="F1402" s="180">
        <v>2000000</v>
      </c>
      <c r="G1402" s="240" t="s">
        <v>4866</v>
      </c>
      <c r="H1402" s="196" t="s">
        <v>5184</v>
      </c>
      <c r="I1402" s="196" t="s">
        <v>5185</v>
      </c>
      <c r="J1402" s="287"/>
    </row>
    <row r="1403" spans="1:10" ht="45" customHeight="1">
      <c r="A1403" s="356">
        <f t="shared" si="44"/>
        <v>1340</v>
      </c>
      <c r="B1403" s="126" t="s">
        <v>120</v>
      </c>
      <c r="C1403" s="126">
        <v>12003448</v>
      </c>
      <c r="D1403" s="240" t="s">
        <v>5149</v>
      </c>
      <c r="E1403" s="126">
        <v>22.5</v>
      </c>
      <c r="F1403" s="180">
        <v>2000000</v>
      </c>
      <c r="G1403" s="240" t="s">
        <v>4893</v>
      </c>
      <c r="H1403" s="196" t="s">
        <v>5186</v>
      </c>
      <c r="I1403" s="196" t="s">
        <v>4895</v>
      </c>
      <c r="J1403" s="287"/>
    </row>
    <row r="1404" spans="1:10" ht="45" customHeight="1">
      <c r="A1404" s="356">
        <f aca="true" t="shared" si="45" ref="A1404:A1467">+A1403+1</f>
        <v>1341</v>
      </c>
      <c r="B1404" s="126" t="s">
        <v>5187</v>
      </c>
      <c r="C1404" s="126">
        <v>12005099</v>
      </c>
      <c r="D1404" s="240" t="s">
        <v>5094</v>
      </c>
      <c r="E1404" s="126">
        <v>22.5</v>
      </c>
      <c r="F1404" s="180">
        <v>2000000</v>
      </c>
      <c r="G1404" s="240" t="s">
        <v>4956</v>
      </c>
      <c r="H1404" s="196" t="s">
        <v>5188</v>
      </c>
      <c r="I1404" s="196" t="s">
        <v>5189</v>
      </c>
      <c r="J1404" s="287"/>
    </row>
    <row r="1405" spans="1:10" ht="45" customHeight="1">
      <c r="A1405" s="356">
        <f t="shared" si="45"/>
        <v>1342</v>
      </c>
      <c r="B1405" s="126" t="s">
        <v>1003</v>
      </c>
      <c r="C1405" s="126">
        <v>12010059</v>
      </c>
      <c r="D1405" s="240" t="s">
        <v>5149</v>
      </c>
      <c r="E1405" s="126">
        <v>22.4</v>
      </c>
      <c r="F1405" s="180">
        <v>2000000</v>
      </c>
      <c r="G1405" s="240" t="s">
        <v>4890</v>
      </c>
      <c r="H1405" s="196" t="s">
        <v>5190</v>
      </c>
      <c r="I1405" s="196" t="s">
        <v>5191</v>
      </c>
      <c r="J1405" s="287"/>
    </row>
    <row r="1406" spans="1:10" ht="45" customHeight="1">
      <c r="A1406" s="356">
        <f t="shared" si="45"/>
        <v>1343</v>
      </c>
      <c r="B1406" s="100" t="s">
        <v>3953</v>
      </c>
      <c r="C1406" s="126">
        <v>12006118</v>
      </c>
      <c r="D1406" s="102" t="s">
        <v>5054</v>
      </c>
      <c r="E1406" s="126">
        <v>22.35</v>
      </c>
      <c r="F1406" s="180">
        <v>2000000</v>
      </c>
      <c r="G1406" s="358" t="s">
        <v>5136</v>
      </c>
      <c r="H1406" s="325" t="s">
        <v>5192</v>
      </c>
      <c r="I1406" s="325" t="s">
        <v>5193</v>
      </c>
      <c r="J1406" s="287"/>
    </row>
    <row r="1407" spans="1:10" ht="45" customHeight="1">
      <c r="A1407" s="356">
        <f t="shared" si="45"/>
        <v>1344</v>
      </c>
      <c r="B1407" s="126" t="s">
        <v>5194</v>
      </c>
      <c r="C1407" s="126">
        <v>12001237</v>
      </c>
      <c r="D1407" s="240" t="s">
        <v>1994</v>
      </c>
      <c r="E1407" s="126">
        <v>22.35</v>
      </c>
      <c r="F1407" s="180">
        <v>2000000</v>
      </c>
      <c r="G1407" s="240" t="s">
        <v>4956</v>
      </c>
      <c r="H1407" s="196" t="s">
        <v>5195</v>
      </c>
      <c r="I1407" s="196" t="s">
        <v>5196</v>
      </c>
      <c r="J1407" s="287"/>
    </row>
    <row r="1408" spans="1:10" ht="45" customHeight="1">
      <c r="A1408" s="356">
        <f t="shared" si="45"/>
        <v>1345</v>
      </c>
      <c r="B1408" s="126" t="s">
        <v>627</v>
      </c>
      <c r="C1408" s="126">
        <v>12010481</v>
      </c>
      <c r="D1408" s="240" t="s">
        <v>5083</v>
      </c>
      <c r="E1408" s="126">
        <v>22.25</v>
      </c>
      <c r="F1408" s="180">
        <v>2000000</v>
      </c>
      <c r="G1408" s="240" t="s">
        <v>4890</v>
      </c>
      <c r="H1408" s="196" t="s">
        <v>5197</v>
      </c>
      <c r="I1408" s="196" t="s">
        <v>5198</v>
      </c>
      <c r="J1408" s="287"/>
    </row>
    <row r="1409" spans="1:10" ht="45" customHeight="1">
      <c r="A1409" s="356">
        <f t="shared" si="45"/>
        <v>1346</v>
      </c>
      <c r="B1409" s="126" t="s">
        <v>29</v>
      </c>
      <c r="C1409" s="126">
        <v>12010321</v>
      </c>
      <c r="D1409" s="240" t="s">
        <v>5131</v>
      </c>
      <c r="E1409" s="126">
        <v>22.25</v>
      </c>
      <c r="F1409" s="180">
        <v>2000000</v>
      </c>
      <c r="G1409" s="240" t="s">
        <v>4890</v>
      </c>
      <c r="H1409" s="196" t="s">
        <v>5199</v>
      </c>
      <c r="I1409" s="196" t="s">
        <v>5200</v>
      </c>
      <c r="J1409" s="287"/>
    </row>
    <row r="1410" spans="1:10" ht="45" customHeight="1">
      <c r="A1410" s="356">
        <f t="shared" si="45"/>
        <v>1347</v>
      </c>
      <c r="B1410" s="126" t="s">
        <v>1534</v>
      </c>
      <c r="C1410" s="126">
        <v>12007571</v>
      </c>
      <c r="D1410" s="240" t="s">
        <v>5131</v>
      </c>
      <c r="E1410" s="126">
        <v>22</v>
      </c>
      <c r="F1410" s="180">
        <v>2000000</v>
      </c>
      <c r="G1410" s="240" t="s">
        <v>5128</v>
      </c>
      <c r="H1410" s="196" t="s">
        <v>5201</v>
      </c>
      <c r="I1410" s="196"/>
      <c r="J1410" s="287"/>
    </row>
    <row r="1411" spans="1:10" ht="45" customHeight="1">
      <c r="A1411" s="356">
        <f t="shared" si="45"/>
        <v>1348</v>
      </c>
      <c r="B1411" s="126" t="s">
        <v>5202</v>
      </c>
      <c r="C1411" s="126">
        <v>12010263</v>
      </c>
      <c r="D1411" s="240" t="s">
        <v>5083</v>
      </c>
      <c r="E1411" s="126">
        <v>22</v>
      </c>
      <c r="F1411" s="180">
        <v>2000000</v>
      </c>
      <c r="G1411" s="240" t="s">
        <v>4890</v>
      </c>
      <c r="H1411" s="196" t="s">
        <v>5203</v>
      </c>
      <c r="I1411" s="196" t="s">
        <v>5204</v>
      </c>
      <c r="J1411" s="287"/>
    </row>
    <row r="1412" spans="1:10" ht="45" customHeight="1">
      <c r="A1412" s="356">
        <f t="shared" si="45"/>
        <v>1349</v>
      </c>
      <c r="B1412" s="126" t="s">
        <v>129</v>
      </c>
      <c r="C1412" s="126">
        <v>12010359</v>
      </c>
      <c r="D1412" s="240" t="s">
        <v>5131</v>
      </c>
      <c r="E1412" s="126">
        <v>22</v>
      </c>
      <c r="F1412" s="180">
        <v>2000000</v>
      </c>
      <c r="G1412" s="240" t="s">
        <v>5029</v>
      </c>
      <c r="H1412" s="196" t="s">
        <v>5205</v>
      </c>
      <c r="I1412" s="196" t="s">
        <v>5206</v>
      </c>
      <c r="J1412" s="287"/>
    </row>
    <row r="1413" spans="1:10" ht="45" customHeight="1">
      <c r="A1413" s="356">
        <f t="shared" si="45"/>
        <v>1350</v>
      </c>
      <c r="B1413" s="126" t="s">
        <v>860</v>
      </c>
      <c r="C1413" s="126">
        <v>12003292</v>
      </c>
      <c r="D1413" s="240" t="s">
        <v>5131</v>
      </c>
      <c r="E1413" s="126">
        <v>22</v>
      </c>
      <c r="F1413" s="180">
        <v>2000000</v>
      </c>
      <c r="G1413" s="240" t="s">
        <v>5207</v>
      </c>
      <c r="H1413" s="196" t="s">
        <v>5208</v>
      </c>
      <c r="I1413" s="196" t="s">
        <v>5209</v>
      </c>
      <c r="J1413" s="287"/>
    </row>
    <row r="1414" spans="1:10" ht="45" customHeight="1">
      <c r="A1414" s="356">
        <f t="shared" si="45"/>
        <v>1351</v>
      </c>
      <c r="B1414" s="126" t="s">
        <v>1058</v>
      </c>
      <c r="C1414" s="126">
        <v>12004976</v>
      </c>
      <c r="D1414" s="240" t="s">
        <v>5210</v>
      </c>
      <c r="E1414" s="126">
        <v>22</v>
      </c>
      <c r="F1414" s="180">
        <v>2000000</v>
      </c>
      <c r="G1414" s="240" t="s">
        <v>4956</v>
      </c>
      <c r="H1414" s="196" t="s">
        <v>5211</v>
      </c>
      <c r="I1414" s="196" t="s">
        <v>5212</v>
      </c>
      <c r="J1414" s="287"/>
    </row>
    <row r="1415" spans="1:10" ht="45" customHeight="1">
      <c r="A1415" s="356">
        <f t="shared" si="45"/>
        <v>1352</v>
      </c>
      <c r="B1415" s="126" t="s">
        <v>5213</v>
      </c>
      <c r="C1415" s="126">
        <v>12011406</v>
      </c>
      <c r="D1415" s="240" t="s">
        <v>2024</v>
      </c>
      <c r="E1415" s="126">
        <v>22</v>
      </c>
      <c r="F1415" s="180">
        <v>2000000</v>
      </c>
      <c r="G1415" s="240" t="s">
        <v>4856</v>
      </c>
      <c r="H1415" s="196" t="s">
        <v>5214</v>
      </c>
      <c r="I1415" s="196"/>
      <c r="J1415" s="287"/>
    </row>
    <row r="1416" spans="1:10" ht="45" customHeight="1">
      <c r="A1416" s="356">
        <f t="shared" si="45"/>
        <v>1353</v>
      </c>
      <c r="B1416" s="126" t="s">
        <v>598</v>
      </c>
      <c r="C1416" s="126">
        <v>12006213</v>
      </c>
      <c r="D1416" s="240" t="s">
        <v>5054</v>
      </c>
      <c r="E1416" s="126">
        <v>22</v>
      </c>
      <c r="F1416" s="180">
        <v>2000000</v>
      </c>
      <c r="G1416" s="240" t="s">
        <v>5215</v>
      </c>
      <c r="H1416" s="196" t="s">
        <v>5216</v>
      </c>
      <c r="I1416" s="196" t="s">
        <v>5217</v>
      </c>
      <c r="J1416" s="287"/>
    </row>
    <row r="1417" spans="1:10" ht="45" customHeight="1">
      <c r="A1417" s="356">
        <f t="shared" si="45"/>
        <v>1354</v>
      </c>
      <c r="B1417" s="126" t="s">
        <v>1209</v>
      </c>
      <c r="C1417" s="126">
        <v>12004848</v>
      </c>
      <c r="D1417" s="240" t="s">
        <v>5210</v>
      </c>
      <c r="E1417" s="126">
        <v>22</v>
      </c>
      <c r="F1417" s="180">
        <v>2000000</v>
      </c>
      <c r="G1417" s="240" t="s">
        <v>4906</v>
      </c>
      <c r="H1417" s="196" t="s">
        <v>5218</v>
      </c>
      <c r="I1417" s="196" t="s">
        <v>5219</v>
      </c>
      <c r="J1417" s="287"/>
    </row>
    <row r="1418" spans="1:10" ht="45" customHeight="1">
      <c r="A1418" s="356">
        <f t="shared" si="45"/>
        <v>1355</v>
      </c>
      <c r="B1418" s="100" t="s">
        <v>2944</v>
      </c>
      <c r="C1418" s="126">
        <v>12001476</v>
      </c>
      <c r="D1418" s="102" t="s">
        <v>4869</v>
      </c>
      <c r="E1418" s="126">
        <v>21.9</v>
      </c>
      <c r="F1418" s="180">
        <v>2000000</v>
      </c>
      <c r="G1418" s="358" t="s">
        <v>5220</v>
      </c>
      <c r="H1418" s="101" t="s">
        <v>5221</v>
      </c>
      <c r="I1418" s="101" t="s">
        <v>5222</v>
      </c>
      <c r="J1418" s="287"/>
    </row>
    <row r="1419" spans="1:10" ht="45" customHeight="1">
      <c r="A1419" s="356">
        <f t="shared" si="45"/>
        <v>1356</v>
      </c>
      <c r="B1419" s="126" t="s">
        <v>5223</v>
      </c>
      <c r="C1419" s="126">
        <v>12007808</v>
      </c>
      <c r="D1419" s="240" t="s">
        <v>5131</v>
      </c>
      <c r="E1419" s="126">
        <v>21.75</v>
      </c>
      <c r="F1419" s="180">
        <v>2000000</v>
      </c>
      <c r="G1419" s="240" t="s">
        <v>4866</v>
      </c>
      <c r="H1419" s="196" t="s">
        <v>5224</v>
      </c>
      <c r="I1419" s="196" t="s">
        <v>5225</v>
      </c>
      <c r="J1419" s="287"/>
    </row>
    <row r="1420" spans="1:10" ht="45" customHeight="1">
      <c r="A1420" s="356">
        <f t="shared" si="45"/>
        <v>1357</v>
      </c>
      <c r="B1420" s="100" t="s">
        <v>2522</v>
      </c>
      <c r="C1420" s="126">
        <v>12007069</v>
      </c>
      <c r="D1420" s="102" t="s">
        <v>5226</v>
      </c>
      <c r="E1420" s="126">
        <v>21.75</v>
      </c>
      <c r="F1420" s="180">
        <v>2000000</v>
      </c>
      <c r="G1420" s="358" t="s">
        <v>5227</v>
      </c>
      <c r="H1420" s="101" t="s">
        <v>5228</v>
      </c>
      <c r="I1420" s="101" t="s">
        <v>5229</v>
      </c>
      <c r="J1420" s="287"/>
    </row>
    <row r="1421" spans="1:10" ht="45" customHeight="1">
      <c r="A1421" s="356">
        <f t="shared" si="45"/>
        <v>1358</v>
      </c>
      <c r="B1421" s="126" t="s">
        <v>756</v>
      </c>
      <c r="C1421" s="126">
        <v>12003275</v>
      </c>
      <c r="D1421" s="240" t="s">
        <v>2374</v>
      </c>
      <c r="E1421" s="126">
        <v>21.65</v>
      </c>
      <c r="F1421" s="180">
        <v>2000000</v>
      </c>
      <c r="G1421" s="240" t="s">
        <v>5002</v>
      </c>
      <c r="H1421" s="196" t="s">
        <v>5230</v>
      </c>
      <c r="I1421" s="196" t="s">
        <v>5231</v>
      </c>
      <c r="J1421" s="287"/>
    </row>
    <row r="1422" spans="1:10" ht="45" customHeight="1">
      <c r="A1422" s="356">
        <f t="shared" si="45"/>
        <v>1359</v>
      </c>
      <c r="B1422" s="100" t="s">
        <v>5232</v>
      </c>
      <c r="C1422" s="126">
        <v>12001546</v>
      </c>
      <c r="D1422" s="102" t="s">
        <v>5233</v>
      </c>
      <c r="E1422" s="126">
        <v>21.65</v>
      </c>
      <c r="F1422" s="180">
        <v>2000000</v>
      </c>
      <c r="G1422" s="358" t="s">
        <v>5079</v>
      </c>
      <c r="H1422" s="101" t="s">
        <v>5234</v>
      </c>
      <c r="I1422" s="101"/>
      <c r="J1422" s="287"/>
    </row>
    <row r="1423" spans="1:10" ht="45" customHeight="1">
      <c r="A1423" s="356">
        <f t="shared" si="45"/>
        <v>1360</v>
      </c>
      <c r="B1423" s="126" t="s">
        <v>5235</v>
      </c>
      <c r="C1423" s="126">
        <v>12008601</v>
      </c>
      <c r="D1423" s="240" t="s">
        <v>5210</v>
      </c>
      <c r="E1423" s="126">
        <v>21.5</v>
      </c>
      <c r="F1423" s="180">
        <v>2000000</v>
      </c>
      <c r="G1423" s="240" t="s">
        <v>5215</v>
      </c>
      <c r="H1423" s="196" t="s">
        <v>5236</v>
      </c>
      <c r="I1423" s="196" t="s">
        <v>5237</v>
      </c>
      <c r="J1423" s="287"/>
    </row>
    <row r="1424" spans="1:10" ht="45" customHeight="1">
      <c r="A1424" s="356">
        <f t="shared" si="45"/>
        <v>1361</v>
      </c>
      <c r="B1424" s="126" t="s">
        <v>5238</v>
      </c>
      <c r="C1424" s="126">
        <v>12010479</v>
      </c>
      <c r="D1424" s="240" t="s">
        <v>5239</v>
      </c>
      <c r="E1424" s="126">
        <v>21.4</v>
      </c>
      <c r="F1424" s="180">
        <v>2000000</v>
      </c>
      <c r="G1424" s="240" t="s">
        <v>5165</v>
      </c>
      <c r="H1424" s="196" t="s">
        <v>5240</v>
      </c>
      <c r="I1424" s="196" t="s">
        <v>5241</v>
      </c>
      <c r="J1424" s="287"/>
    </row>
    <row r="1425" spans="1:10" ht="45" customHeight="1">
      <c r="A1425" s="356">
        <f t="shared" si="45"/>
        <v>1362</v>
      </c>
      <c r="B1425" s="126" t="s">
        <v>405</v>
      </c>
      <c r="C1425" s="126">
        <v>12011434</v>
      </c>
      <c r="D1425" s="240" t="s">
        <v>2024</v>
      </c>
      <c r="E1425" s="126">
        <v>21.4</v>
      </c>
      <c r="F1425" s="180">
        <v>2000000</v>
      </c>
      <c r="G1425" s="240" t="s">
        <v>4856</v>
      </c>
      <c r="H1425" s="196" t="s">
        <v>5242</v>
      </c>
      <c r="I1425" s="196"/>
      <c r="J1425" s="287"/>
    </row>
    <row r="1426" spans="1:10" ht="45" customHeight="1">
      <c r="A1426" s="356">
        <f t="shared" si="45"/>
        <v>1363</v>
      </c>
      <c r="B1426" s="126" t="s">
        <v>3970</v>
      </c>
      <c r="C1426" s="126">
        <v>12007787</v>
      </c>
      <c r="D1426" s="240" t="s">
        <v>444</v>
      </c>
      <c r="E1426" s="126">
        <v>21.25</v>
      </c>
      <c r="F1426" s="180">
        <v>2000000</v>
      </c>
      <c r="G1426" s="240" t="s">
        <v>5128</v>
      </c>
      <c r="H1426" s="196" t="s">
        <v>5243</v>
      </c>
      <c r="I1426" s="196"/>
      <c r="J1426" s="287"/>
    </row>
    <row r="1427" spans="1:10" ht="45" customHeight="1">
      <c r="A1427" s="356">
        <f t="shared" si="45"/>
        <v>1364</v>
      </c>
      <c r="B1427" s="126" t="s">
        <v>686</v>
      </c>
      <c r="C1427" s="126">
        <v>12003184</v>
      </c>
      <c r="D1427" s="240" t="s">
        <v>5131</v>
      </c>
      <c r="E1427" s="126">
        <v>21.25</v>
      </c>
      <c r="F1427" s="180">
        <v>2000000</v>
      </c>
      <c r="G1427" s="240" t="s">
        <v>5207</v>
      </c>
      <c r="H1427" s="196" t="s">
        <v>5244</v>
      </c>
      <c r="I1427" s="196" t="s">
        <v>5245</v>
      </c>
      <c r="J1427" s="287"/>
    </row>
    <row r="1428" spans="1:10" ht="45" customHeight="1">
      <c r="A1428" s="356">
        <f t="shared" si="45"/>
        <v>1365</v>
      </c>
      <c r="B1428" s="126" t="s">
        <v>5246</v>
      </c>
      <c r="C1428" s="126">
        <v>12005126</v>
      </c>
      <c r="D1428" s="240" t="s">
        <v>5083</v>
      </c>
      <c r="E1428" s="126">
        <v>21.25</v>
      </c>
      <c r="F1428" s="180">
        <v>2000000</v>
      </c>
      <c r="G1428" s="240" t="s">
        <v>4990</v>
      </c>
      <c r="H1428" s="196" t="s">
        <v>5247</v>
      </c>
      <c r="I1428" s="196" t="s">
        <v>5248</v>
      </c>
      <c r="J1428" s="287"/>
    </row>
    <row r="1429" spans="1:10" ht="45" customHeight="1">
      <c r="A1429" s="356">
        <f t="shared" si="45"/>
        <v>1366</v>
      </c>
      <c r="B1429" s="126" t="s">
        <v>5249</v>
      </c>
      <c r="C1429" s="126">
        <v>12007740</v>
      </c>
      <c r="D1429" s="240" t="s">
        <v>5149</v>
      </c>
      <c r="E1429" s="126">
        <v>21.2</v>
      </c>
      <c r="F1429" s="180">
        <v>2000000</v>
      </c>
      <c r="G1429" s="240" t="s">
        <v>5250</v>
      </c>
      <c r="H1429" s="196" t="s">
        <v>5251</v>
      </c>
      <c r="I1429" s="196" t="s">
        <v>5252</v>
      </c>
      <c r="J1429" s="287"/>
    </row>
    <row r="1430" spans="1:10" ht="45" customHeight="1">
      <c r="A1430" s="356">
        <f t="shared" si="45"/>
        <v>1367</v>
      </c>
      <c r="B1430" s="100" t="s">
        <v>5253</v>
      </c>
      <c r="C1430" s="126">
        <v>12007060</v>
      </c>
      <c r="D1430" s="102" t="s">
        <v>5254</v>
      </c>
      <c r="E1430" s="126">
        <v>21.1</v>
      </c>
      <c r="F1430" s="180">
        <v>2000000</v>
      </c>
      <c r="G1430" s="358" t="s">
        <v>5255</v>
      </c>
      <c r="H1430" s="101" t="s">
        <v>5256</v>
      </c>
      <c r="I1430" s="101" t="s">
        <v>5257</v>
      </c>
      <c r="J1430" s="287"/>
    </row>
    <row r="1431" spans="1:10" ht="45" customHeight="1">
      <c r="A1431" s="356">
        <f t="shared" si="45"/>
        <v>1368</v>
      </c>
      <c r="B1431" s="126" t="s">
        <v>61</v>
      </c>
      <c r="C1431" s="126" t="s">
        <v>5258</v>
      </c>
      <c r="D1431" s="240" t="s">
        <v>5175</v>
      </c>
      <c r="E1431" s="126">
        <v>21</v>
      </c>
      <c r="F1431" s="180">
        <v>2000000</v>
      </c>
      <c r="G1431" s="240" t="s">
        <v>4866</v>
      </c>
      <c r="H1431" s="196" t="s">
        <v>5259</v>
      </c>
      <c r="I1431" s="196" t="s">
        <v>5260</v>
      </c>
      <c r="J1431" s="287"/>
    </row>
    <row r="1432" spans="1:10" ht="45" customHeight="1">
      <c r="A1432" s="356">
        <f t="shared" si="45"/>
        <v>1369</v>
      </c>
      <c r="B1432" s="126" t="s">
        <v>682</v>
      </c>
      <c r="C1432" s="126">
        <v>12007775</v>
      </c>
      <c r="D1432" s="240" t="s">
        <v>5239</v>
      </c>
      <c r="E1432" s="126">
        <v>21</v>
      </c>
      <c r="F1432" s="180">
        <v>2000000</v>
      </c>
      <c r="G1432" s="240" t="s">
        <v>4866</v>
      </c>
      <c r="H1432" s="196" t="s">
        <v>5261</v>
      </c>
      <c r="I1432" s="196"/>
      <c r="J1432" s="287"/>
    </row>
    <row r="1433" spans="1:10" ht="45" customHeight="1">
      <c r="A1433" s="356">
        <f t="shared" si="45"/>
        <v>1370</v>
      </c>
      <c r="B1433" s="126" t="s">
        <v>453</v>
      </c>
      <c r="C1433" s="126">
        <v>12003154</v>
      </c>
      <c r="D1433" s="240" t="s">
        <v>5262</v>
      </c>
      <c r="E1433" s="126">
        <v>21</v>
      </c>
      <c r="F1433" s="180">
        <v>2000000</v>
      </c>
      <c r="G1433" s="240" t="s">
        <v>5002</v>
      </c>
      <c r="H1433" s="196" t="s">
        <v>5263</v>
      </c>
      <c r="I1433" s="196" t="s">
        <v>5264</v>
      </c>
      <c r="J1433" s="287"/>
    </row>
    <row r="1434" spans="1:10" ht="45" customHeight="1">
      <c r="A1434" s="356">
        <f t="shared" si="45"/>
        <v>1371</v>
      </c>
      <c r="B1434" s="126" t="s">
        <v>5265</v>
      </c>
      <c r="C1434" s="126">
        <v>12003293</v>
      </c>
      <c r="D1434" s="240" t="s">
        <v>5131</v>
      </c>
      <c r="E1434" s="126">
        <v>21</v>
      </c>
      <c r="F1434" s="180">
        <v>2000000</v>
      </c>
      <c r="G1434" s="240" t="s">
        <v>4893</v>
      </c>
      <c r="H1434" s="196" t="s">
        <v>5266</v>
      </c>
      <c r="I1434" s="196" t="s">
        <v>4895</v>
      </c>
      <c r="J1434" s="287"/>
    </row>
    <row r="1435" spans="1:10" ht="45" customHeight="1">
      <c r="A1435" s="356">
        <f t="shared" si="45"/>
        <v>1372</v>
      </c>
      <c r="B1435" s="126" t="s">
        <v>1209</v>
      </c>
      <c r="C1435" s="126">
        <v>12011782</v>
      </c>
      <c r="D1435" s="240" t="s">
        <v>2055</v>
      </c>
      <c r="E1435" s="126">
        <v>21</v>
      </c>
      <c r="F1435" s="180">
        <v>2000000</v>
      </c>
      <c r="G1435" s="240" t="s">
        <v>5215</v>
      </c>
      <c r="H1435" s="196" t="s">
        <v>5267</v>
      </c>
      <c r="I1435" s="196" t="s">
        <v>5268</v>
      </c>
      <c r="J1435" s="287"/>
    </row>
    <row r="1436" spans="1:10" ht="45" customHeight="1">
      <c r="A1436" s="356">
        <f t="shared" si="45"/>
        <v>1373</v>
      </c>
      <c r="B1436" s="194" t="s">
        <v>343</v>
      </c>
      <c r="C1436" s="126">
        <v>12004878</v>
      </c>
      <c r="D1436" s="240" t="s">
        <v>2024</v>
      </c>
      <c r="E1436" s="126">
        <v>23.95</v>
      </c>
      <c r="F1436" s="195">
        <v>2000000</v>
      </c>
      <c r="G1436" s="240" t="s">
        <v>4956</v>
      </c>
      <c r="H1436" s="196" t="s">
        <v>5480</v>
      </c>
      <c r="I1436" s="196" t="s">
        <v>5481</v>
      </c>
      <c r="J1436" s="287"/>
    </row>
    <row r="1437" spans="1:10" ht="45" customHeight="1">
      <c r="A1437" s="356">
        <f t="shared" si="45"/>
        <v>1374</v>
      </c>
      <c r="B1437" s="194" t="s">
        <v>5482</v>
      </c>
      <c r="C1437" s="126">
        <v>12004820</v>
      </c>
      <c r="D1437" s="240" t="s">
        <v>2024</v>
      </c>
      <c r="E1437" s="126">
        <v>21.5</v>
      </c>
      <c r="F1437" s="195">
        <v>2000000</v>
      </c>
      <c r="G1437" s="240" t="s">
        <v>4956</v>
      </c>
      <c r="H1437" s="196" t="s">
        <v>5483</v>
      </c>
      <c r="I1437" s="196"/>
      <c r="J1437" s="287"/>
    </row>
    <row r="1438" spans="1:10" ht="45" customHeight="1">
      <c r="A1438" s="356">
        <f t="shared" si="45"/>
        <v>1375</v>
      </c>
      <c r="B1438" s="100" t="s">
        <v>5098</v>
      </c>
      <c r="C1438" s="126"/>
      <c r="D1438" s="102" t="s">
        <v>5099</v>
      </c>
      <c r="E1438" s="126">
        <v>25</v>
      </c>
      <c r="F1438" s="180">
        <v>2000000</v>
      </c>
      <c r="G1438" s="358" t="s">
        <v>5100</v>
      </c>
      <c r="H1438" s="325" t="s">
        <v>5101</v>
      </c>
      <c r="I1438" s="325"/>
      <c r="J1438" s="287"/>
    </row>
    <row r="1439" spans="1:10" ht="45" customHeight="1">
      <c r="A1439" s="356">
        <f t="shared" si="45"/>
        <v>1376</v>
      </c>
      <c r="B1439" s="126" t="s">
        <v>4848</v>
      </c>
      <c r="C1439" s="126">
        <v>12011478</v>
      </c>
      <c r="D1439" s="240" t="s">
        <v>4869</v>
      </c>
      <c r="E1439" s="126">
        <v>20.8</v>
      </c>
      <c r="F1439" s="180">
        <v>1000000</v>
      </c>
      <c r="G1439" s="240" t="s">
        <v>5269</v>
      </c>
      <c r="H1439" s="196" t="s">
        <v>5270</v>
      </c>
      <c r="I1439" s="196" t="s">
        <v>5271</v>
      </c>
      <c r="J1439" s="287"/>
    </row>
    <row r="1440" spans="1:10" ht="45" customHeight="1">
      <c r="A1440" s="356">
        <f t="shared" si="45"/>
        <v>1377</v>
      </c>
      <c r="B1440" s="126" t="s">
        <v>5272</v>
      </c>
      <c r="C1440" s="126">
        <v>12010440</v>
      </c>
      <c r="D1440" s="240" t="s">
        <v>5273</v>
      </c>
      <c r="E1440" s="126">
        <v>20.75</v>
      </c>
      <c r="F1440" s="180">
        <v>1000000</v>
      </c>
      <c r="G1440" s="240" t="s">
        <v>4866</v>
      </c>
      <c r="H1440" s="196" t="s">
        <v>5274</v>
      </c>
      <c r="I1440" s="196" t="s">
        <v>5275</v>
      </c>
      <c r="J1440" s="287"/>
    </row>
    <row r="1441" spans="1:10" ht="45" customHeight="1">
      <c r="A1441" s="356">
        <f t="shared" si="45"/>
        <v>1378</v>
      </c>
      <c r="B1441" s="126" t="s">
        <v>5276</v>
      </c>
      <c r="C1441" s="126">
        <v>12010416</v>
      </c>
      <c r="D1441" s="240" t="s">
        <v>5050</v>
      </c>
      <c r="E1441" s="126">
        <v>20.75</v>
      </c>
      <c r="F1441" s="180">
        <v>1000000</v>
      </c>
      <c r="G1441" s="240" t="s">
        <v>5029</v>
      </c>
      <c r="H1441" s="196" t="s">
        <v>5277</v>
      </c>
      <c r="I1441" s="196" t="s">
        <v>5278</v>
      </c>
      <c r="J1441" s="287"/>
    </row>
    <row r="1442" spans="1:10" ht="45" customHeight="1">
      <c r="A1442" s="356">
        <f t="shared" si="45"/>
        <v>1379</v>
      </c>
      <c r="B1442" s="126" t="s">
        <v>863</v>
      </c>
      <c r="C1442" s="126" t="s">
        <v>5279</v>
      </c>
      <c r="D1442" s="240" t="s">
        <v>5131</v>
      </c>
      <c r="E1442" s="126">
        <v>20.75</v>
      </c>
      <c r="F1442" s="180">
        <v>1000000</v>
      </c>
      <c r="G1442" s="240" t="s">
        <v>5207</v>
      </c>
      <c r="H1442" s="196" t="s">
        <v>5280</v>
      </c>
      <c r="I1442" s="196" t="s">
        <v>5281</v>
      </c>
      <c r="J1442" s="287"/>
    </row>
    <row r="1443" spans="1:10" ht="45" customHeight="1">
      <c r="A1443" s="356">
        <f t="shared" si="45"/>
        <v>1380</v>
      </c>
      <c r="B1443" s="126" t="s">
        <v>2819</v>
      </c>
      <c r="C1443" s="126">
        <v>12003551</v>
      </c>
      <c r="D1443" s="240" t="s">
        <v>5083</v>
      </c>
      <c r="E1443" s="126">
        <v>20.75</v>
      </c>
      <c r="F1443" s="180">
        <v>1000000</v>
      </c>
      <c r="G1443" s="240" t="s">
        <v>4893</v>
      </c>
      <c r="H1443" s="196" t="s">
        <v>5282</v>
      </c>
      <c r="I1443" s="196" t="s">
        <v>4895</v>
      </c>
      <c r="J1443" s="287"/>
    </row>
    <row r="1444" spans="1:10" ht="45" customHeight="1">
      <c r="A1444" s="356">
        <f t="shared" si="45"/>
        <v>1381</v>
      </c>
      <c r="B1444" s="126" t="s">
        <v>445</v>
      </c>
      <c r="C1444" s="126">
        <v>12003386</v>
      </c>
      <c r="D1444" s="240" t="s">
        <v>5116</v>
      </c>
      <c r="E1444" s="126">
        <v>20.75</v>
      </c>
      <c r="F1444" s="180">
        <v>1000000</v>
      </c>
      <c r="G1444" s="240" t="s">
        <v>4893</v>
      </c>
      <c r="H1444" s="196" t="s">
        <v>5283</v>
      </c>
      <c r="I1444" s="196" t="s">
        <v>5284</v>
      </c>
      <c r="J1444" s="287"/>
    </row>
    <row r="1445" spans="1:10" ht="45" customHeight="1">
      <c r="A1445" s="356">
        <f t="shared" si="45"/>
        <v>1382</v>
      </c>
      <c r="B1445" s="126" t="s">
        <v>5285</v>
      </c>
      <c r="C1445" s="126">
        <v>12010199</v>
      </c>
      <c r="D1445" s="240" t="s">
        <v>5175</v>
      </c>
      <c r="E1445" s="126">
        <v>20.5</v>
      </c>
      <c r="F1445" s="180">
        <v>1000000</v>
      </c>
      <c r="G1445" s="240" t="s">
        <v>4866</v>
      </c>
      <c r="H1445" s="196" t="s">
        <v>5286</v>
      </c>
      <c r="I1445" s="196" t="s">
        <v>5287</v>
      </c>
      <c r="J1445" s="287"/>
    </row>
    <row r="1446" spans="1:10" ht="45" customHeight="1">
      <c r="A1446" s="356">
        <f t="shared" si="45"/>
        <v>1383</v>
      </c>
      <c r="B1446" s="126" t="s">
        <v>5288</v>
      </c>
      <c r="C1446" s="126">
        <v>12003344</v>
      </c>
      <c r="D1446" s="240" t="s">
        <v>5131</v>
      </c>
      <c r="E1446" s="126">
        <v>20.5</v>
      </c>
      <c r="F1446" s="180">
        <v>1000000</v>
      </c>
      <c r="G1446" s="240" t="s">
        <v>4893</v>
      </c>
      <c r="H1446" s="196" t="s">
        <v>5289</v>
      </c>
      <c r="I1446" s="196" t="s">
        <v>4895</v>
      </c>
      <c r="J1446" s="287"/>
    </row>
    <row r="1447" spans="1:10" ht="45" customHeight="1">
      <c r="A1447" s="356">
        <f t="shared" si="45"/>
        <v>1384</v>
      </c>
      <c r="B1447" s="126" t="s">
        <v>5290</v>
      </c>
      <c r="C1447" s="126">
        <v>12003440</v>
      </c>
      <c r="D1447" s="240" t="s">
        <v>5131</v>
      </c>
      <c r="E1447" s="126">
        <v>20.5</v>
      </c>
      <c r="F1447" s="180">
        <v>1000000</v>
      </c>
      <c r="G1447" s="240" t="s">
        <v>4990</v>
      </c>
      <c r="H1447" s="196" t="s">
        <v>5291</v>
      </c>
      <c r="I1447" s="196" t="s">
        <v>5292</v>
      </c>
      <c r="J1447" s="287"/>
    </row>
    <row r="1448" spans="1:10" ht="45" customHeight="1">
      <c r="A1448" s="356">
        <f t="shared" si="45"/>
        <v>1385</v>
      </c>
      <c r="B1448" s="126" t="s">
        <v>5293</v>
      </c>
      <c r="C1448" s="126">
        <v>12010456</v>
      </c>
      <c r="D1448" s="240" t="s">
        <v>5116</v>
      </c>
      <c r="E1448" s="126">
        <v>20.45</v>
      </c>
      <c r="F1448" s="180">
        <v>1000000</v>
      </c>
      <c r="G1448" s="240" t="s">
        <v>5029</v>
      </c>
      <c r="H1448" s="196" t="s">
        <v>5294</v>
      </c>
      <c r="I1448" s="196" t="s">
        <v>5295</v>
      </c>
      <c r="J1448" s="287"/>
    </row>
    <row r="1449" spans="1:10" ht="45" customHeight="1">
      <c r="A1449" s="356">
        <f t="shared" si="45"/>
        <v>1386</v>
      </c>
      <c r="B1449" s="126" t="s">
        <v>593</v>
      </c>
      <c r="C1449" s="126">
        <v>12010247</v>
      </c>
      <c r="D1449" s="240" t="s">
        <v>5239</v>
      </c>
      <c r="E1449" s="126">
        <v>20.25</v>
      </c>
      <c r="F1449" s="180">
        <v>1000000</v>
      </c>
      <c r="G1449" s="240" t="s">
        <v>4866</v>
      </c>
      <c r="H1449" s="196" t="s">
        <v>5296</v>
      </c>
      <c r="I1449" s="196" t="s">
        <v>5297</v>
      </c>
      <c r="J1449" s="287"/>
    </row>
    <row r="1450" spans="1:10" ht="45" customHeight="1">
      <c r="A1450" s="356">
        <f t="shared" si="45"/>
        <v>1387</v>
      </c>
      <c r="B1450" s="126" t="s">
        <v>2335</v>
      </c>
      <c r="C1450" s="126">
        <v>12003157</v>
      </c>
      <c r="D1450" s="240" t="s">
        <v>5083</v>
      </c>
      <c r="E1450" s="126">
        <v>20.25</v>
      </c>
      <c r="F1450" s="180">
        <v>1000000</v>
      </c>
      <c r="G1450" s="240" t="s">
        <v>5002</v>
      </c>
      <c r="H1450" s="196" t="s">
        <v>5298</v>
      </c>
      <c r="I1450" s="196" t="s">
        <v>5299</v>
      </c>
      <c r="J1450" s="287"/>
    </row>
    <row r="1451" spans="1:10" ht="45" customHeight="1">
      <c r="A1451" s="356">
        <f t="shared" si="45"/>
        <v>1388</v>
      </c>
      <c r="B1451" s="126" t="s">
        <v>5300</v>
      </c>
      <c r="C1451" s="126">
        <v>12003262</v>
      </c>
      <c r="D1451" s="240" t="s">
        <v>5301</v>
      </c>
      <c r="E1451" s="126">
        <v>20.25</v>
      </c>
      <c r="F1451" s="180">
        <v>1000000</v>
      </c>
      <c r="G1451" s="240" t="s">
        <v>5002</v>
      </c>
      <c r="H1451" s="196" t="s">
        <v>5302</v>
      </c>
      <c r="I1451" s="196" t="s">
        <v>5303</v>
      </c>
      <c r="J1451" s="287"/>
    </row>
    <row r="1452" spans="1:10" ht="45" customHeight="1">
      <c r="A1452" s="356">
        <f t="shared" si="45"/>
        <v>1389</v>
      </c>
      <c r="B1452" s="126" t="s">
        <v>5304</v>
      </c>
      <c r="C1452" s="126">
        <v>12003495</v>
      </c>
      <c r="D1452" s="240" t="s">
        <v>5131</v>
      </c>
      <c r="E1452" s="126">
        <v>20.25</v>
      </c>
      <c r="F1452" s="180">
        <v>1000000</v>
      </c>
      <c r="G1452" s="240" t="s">
        <v>5207</v>
      </c>
      <c r="H1452" s="196" t="s">
        <v>5305</v>
      </c>
      <c r="I1452" s="196" t="s">
        <v>5306</v>
      </c>
      <c r="J1452" s="287"/>
    </row>
    <row r="1453" spans="1:10" ht="45" customHeight="1">
      <c r="A1453" s="356">
        <f t="shared" si="45"/>
        <v>1390</v>
      </c>
      <c r="B1453" s="126" t="s">
        <v>5307</v>
      </c>
      <c r="C1453" s="126">
        <v>12011676</v>
      </c>
      <c r="D1453" s="240" t="s">
        <v>4875</v>
      </c>
      <c r="E1453" s="126">
        <v>20.25</v>
      </c>
      <c r="F1453" s="180">
        <v>1000000</v>
      </c>
      <c r="G1453" s="240" t="s">
        <v>4856</v>
      </c>
      <c r="H1453" s="196" t="s">
        <v>5308</v>
      </c>
      <c r="I1453" s="196" t="s">
        <v>5309</v>
      </c>
      <c r="J1453" s="287"/>
    </row>
    <row r="1454" spans="1:10" ht="45" customHeight="1">
      <c r="A1454" s="356">
        <f t="shared" si="45"/>
        <v>1391</v>
      </c>
      <c r="B1454" s="126" t="s">
        <v>83</v>
      </c>
      <c r="C1454" s="126">
        <v>12007653</v>
      </c>
      <c r="D1454" s="240" t="s">
        <v>5149</v>
      </c>
      <c r="E1454" s="126">
        <v>20.2</v>
      </c>
      <c r="F1454" s="180">
        <v>1000000</v>
      </c>
      <c r="G1454" s="240" t="s">
        <v>4866</v>
      </c>
      <c r="H1454" s="196" t="s">
        <v>5310</v>
      </c>
      <c r="I1454" s="196" t="s">
        <v>5311</v>
      </c>
      <c r="J1454" s="287"/>
    </row>
    <row r="1455" spans="1:10" ht="45" customHeight="1">
      <c r="A1455" s="356">
        <f t="shared" si="45"/>
        <v>1392</v>
      </c>
      <c r="B1455" s="100" t="s">
        <v>5312</v>
      </c>
      <c r="C1455" s="126">
        <v>12007147</v>
      </c>
      <c r="D1455" s="102" t="s">
        <v>5313</v>
      </c>
      <c r="E1455" s="126">
        <v>20.1</v>
      </c>
      <c r="F1455" s="180">
        <v>1000000</v>
      </c>
      <c r="G1455" s="358" t="s">
        <v>5255</v>
      </c>
      <c r="H1455" s="101" t="s">
        <v>5314</v>
      </c>
      <c r="I1455" s="101" t="s">
        <v>5315</v>
      </c>
      <c r="J1455" s="287"/>
    </row>
    <row r="1456" spans="1:10" ht="45" customHeight="1">
      <c r="A1456" s="356">
        <f t="shared" si="45"/>
        <v>1393</v>
      </c>
      <c r="B1456" s="100" t="s">
        <v>3970</v>
      </c>
      <c r="C1456" s="126">
        <v>12006359</v>
      </c>
      <c r="D1456" s="102" t="s">
        <v>5168</v>
      </c>
      <c r="E1456" s="126">
        <v>20</v>
      </c>
      <c r="F1456" s="180">
        <v>1000000</v>
      </c>
      <c r="G1456" s="358" t="s">
        <v>5005</v>
      </c>
      <c r="H1456" s="325" t="s">
        <v>5316</v>
      </c>
      <c r="I1456" s="325" t="s">
        <v>5317</v>
      </c>
      <c r="J1456" s="287"/>
    </row>
    <row r="1457" spans="1:10" ht="45" customHeight="1">
      <c r="A1457" s="356">
        <f t="shared" si="45"/>
        <v>1394</v>
      </c>
      <c r="B1457" s="126" t="s">
        <v>5318</v>
      </c>
      <c r="C1457" s="126">
        <v>12011617</v>
      </c>
      <c r="D1457" s="240" t="s">
        <v>5319</v>
      </c>
      <c r="E1457" s="126">
        <v>20</v>
      </c>
      <c r="F1457" s="180">
        <v>1000000</v>
      </c>
      <c r="G1457" s="240" t="s">
        <v>4856</v>
      </c>
      <c r="H1457" s="196" t="s">
        <v>5320</v>
      </c>
      <c r="I1457" s="196" t="s">
        <v>5321</v>
      </c>
      <c r="J1457" s="287"/>
    </row>
    <row r="1458" spans="1:10" ht="45" customHeight="1">
      <c r="A1458" s="356">
        <f t="shared" si="45"/>
        <v>1395</v>
      </c>
      <c r="B1458" s="100" t="s">
        <v>2991</v>
      </c>
      <c r="C1458" s="126">
        <v>12006408</v>
      </c>
      <c r="D1458" s="102" t="s">
        <v>4869</v>
      </c>
      <c r="E1458" s="126">
        <v>19.9</v>
      </c>
      <c r="F1458" s="180">
        <v>1000000</v>
      </c>
      <c r="G1458" s="358" t="s">
        <v>5095</v>
      </c>
      <c r="H1458" s="325" t="s">
        <v>5322</v>
      </c>
      <c r="I1458" s="325" t="s">
        <v>5323</v>
      </c>
      <c r="J1458" s="287"/>
    </row>
    <row r="1459" spans="1:10" ht="45" customHeight="1">
      <c r="A1459" s="356">
        <f t="shared" si="45"/>
        <v>1396</v>
      </c>
      <c r="B1459" s="126" t="s">
        <v>4143</v>
      </c>
      <c r="C1459" s="126">
        <v>12003498</v>
      </c>
      <c r="D1459" s="240" t="s">
        <v>5083</v>
      </c>
      <c r="E1459" s="126">
        <v>19.85</v>
      </c>
      <c r="F1459" s="180">
        <v>1000000</v>
      </c>
      <c r="G1459" s="240" t="s">
        <v>4990</v>
      </c>
      <c r="H1459" s="196" t="s">
        <v>5324</v>
      </c>
      <c r="I1459" s="196" t="s">
        <v>5325</v>
      </c>
      <c r="J1459" s="287"/>
    </row>
    <row r="1460" spans="1:10" ht="45" customHeight="1">
      <c r="A1460" s="356">
        <f t="shared" si="45"/>
        <v>1397</v>
      </c>
      <c r="B1460" s="126" t="s">
        <v>2944</v>
      </c>
      <c r="C1460" s="126" t="s">
        <v>5326</v>
      </c>
      <c r="D1460" s="240" t="s">
        <v>5149</v>
      </c>
      <c r="E1460" s="126">
        <v>19.75</v>
      </c>
      <c r="F1460" s="180">
        <v>1000000</v>
      </c>
      <c r="G1460" s="240" t="s">
        <v>4883</v>
      </c>
      <c r="H1460" s="196" t="s">
        <v>5327</v>
      </c>
      <c r="I1460" s="196" t="s">
        <v>5328</v>
      </c>
      <c r="J1460" s="287"/>
    </row>
    <row r="1461" spans="1:10" ht="45" customHeight="1">
      <c r="A1461" s="356">
        <f t="shared" si="45"/>
        <v>1398</v>
      </c>
      <c r="B1461" s="126" t="s">
        <v>207</v>
      </c>
      <c r="C1461" s="126">
        <v>12011496</v>
      </c>
      <c r="D1461" s="240" t="s">
        <v>5329</v>
      </c>
      <c r="E1461" s="126">
        <v>19.75</v>
      </c>
      <c r="F1461" s="180">
        <v>1000000</v>
      </c>
      <c r="G1461" s="240" t="s">
        <v>5215</v>
      </c>
      <c r="H1461" s="196" t="s">
        <v>5330</v>
      </c>
      <c r="I1461" s="196" t="s">
        <v>5331</v>
      </c>
      <c r="J1461" s="287"/>
    </row>
    <row r="1462" spans="1:10" ht="45" customHeight="1">
      <c r="A1462" s="356">
        <f t="shared" si="45"/>
        <v>1399</v>
      </c>
      <c r="B1462" s="126" t="s">
        <v>4848</v>
      </c>
      <c r="C1462" s="126">
        <v>11007671</v>
      </c>
      <c r="D1462" s="240" t="s">
        <v>5149</v>
      </c>
      <c r="E1462" s="126">
        <v>19.6</v>
      </c>
      <c r="F1462" s="180">
        <v>1000000</v>
      </c>
      <c r="G1462" s="240" t="s">
        <v>4866</v>
      </c>
      <c r="H1462" s="196" t="s">
        <v>5332</v>
      </c>
      <c r="I1462" s="196" t="s">
        <v>5333</v>
      </c>
      <c r="J1462" s="287"/>
    </row>
    <row r="1463" spans="1:10" ht="45" customHeight="1">
      <c r="A1463" s="356">
        <f t="shared" si="45"/>
        <v>1400</v>
      </c>
      <c r="B1463" s="126" t="s">
        <v>553</v>
      </c>
      <c r="C1463" s="126">
        <v>12010429</v>
      </c>
      <c r="D1463" s="240" t="s">
        <v>5149</v>
      </c>
      <c r="E1463" s="126">
        <v>19.5</v>
      </c>
      <c r="F1463" s="180">
        <v>1000000</v>
      </c>
      <c r="G1463" s="240" t="s">
        <v>5165</v>
      </c>
      <c r="H1463" s="196" t="s">
        <v>5334</v>
      </c>
      <c r="I1463" s="196" t="s">
        <v>5335</v>
      </c>
      <c r="J1463" s="287"/>
    </row>
    <row r="1464" spans="1:10" ht="45" customHeight="1">
      <c r="A1464" s="356">
        <f t="shared" si="45"/>
        <v>1401</v>
      </c>
      <c r="B1464" s="126" t="s">
        <v>860</v>
      </c>
      <c r="C1464" s="126">
        <v>12010280</v>
      </c>
      <c r="D1464" s="240" t="s">
        <v>5164</v>
      </c>
      <c r="E1464" s="126">
        <v>19.5</v>
      </c>
      <c r="F1464" s="180">
        <v>1000000</v>
      </c>
      <c r="G1464" s="240" t="s">
        <v>4866</v>
      </c>
      <c r="H1464" s="196" t="s">
        <v>5336</v>
      </c>
      <c r="I1464" s="196" t="s">
        <v>5337</v>
      </c>
      <c r="J1464" s="287"/>
    </row>
    <row r="1465" spans="1:10" ht="45" customHeight="1">
      <c r="A1465" s="356">
        <f t="shared" si="45"/>
        <v>1402</v>
      </c>
      <c r="B1465" s="126" t="s">
        <v>2163</v>
      </c>
      <c r="C1465" s="126">
        <v>12010116</v>
      </c>
      <c r="D1465" s="240" t="s">
        <v>5131</v>
      </c>
      <c r="E1465" s="126">
        <v>19.5</v>
      </c>
      <c r="F1465" s="180">
        <v>1000000</v>
      </c>
      <c r="G1465" s="240" t="s">
        <v>4883</v>
      </c>
      <c r="H1465" s="196" t="s">
        <v>5338</v>
      </c>
      <c r="I1465" s="196" t="s">
        <v>5070</v>
      </c>
      <c r="J1465" s="287"/>
    </row>
    <row r="1466" spans="1:10" ht="45" customHeight="1">
      <c r="A1466" s="356">
        <f t="shared" si="45"/>
        <v>1403</v>
      </c>
      <c r="B1466" s="126" t="s">
        <v>1163</v>
      </c>
      <c r="C1466" s="126">
        <v>12010226</v>
      </c>
      <c r="D1466" s="240" t="s">
        <v>5083</v>
      </c>
      <c r="E1466" s="126">
        <v>19.5</v>
      </c>
      <c r="F1466" s="180">
        <v>1000000</v>
      </c>
      <c r="G1466" s="240" t="s">
        <v>4883</v>
      </c>
      <c r="H1466" s="196" t="s">
        <v>5339</v>
      </c>
      <c r="I1466" s="196" t="s">
        <v>5340</v>
      </c>
      <c r="J1466" s="287"/>
    </row>
    <row r="1467" spans="1:10" ht="45" customHeight="1">
      <c r="A1467" s="356">
        <f t="shared" si="45"/>
        <v>1404</v>
      </c>
      <c r="B1467" s="126" t="s">
        <v>5341</v>
      </c>
      <c r="C1467" s="126">
        <v>12011529</v>
      </c>
      <c r="D1467" s="240" t="s">
        <v>5319</v>
      </c>
      <c r="E1467" s="126">
        <v>19.5</v>
      </c>
      <c r="F1467" s="180">
        <v>1000000</v>
      </c>
      <c r="G1467" s="240" t="s">
        <v>4856</v>
      </c>
      <c r="H1467" s="196" t="s">
        <v>5342</v>
      </c>
      <c r="I1467" s="196" t="s">
        <v>5343</v>
      </c>
      <c r="J1467" s="287"/>
    </row>
    <row r="1468" spans="1:10" ht="45" customHeight="1">
      <c r="A1468" s="356">
        <f aca="true" t="shared" si="46" ref="A1468:A1522">+A1467+1</f>
        <v>1405</v>
      </c>
      <c r="B1468" s="126" t="s">
        <v>821</v>
      </c>
      <c r="C1468" s="196" t="s">
        <v>5344</v>
      </c>
      <c r="D1468" s="240" t="s">
        <v>5345</v>
      </c>
      <c r="E1468" s="126">
        <v>19.4</v>
      </c>
      <c r="F1468" s="180">
        <v>1000000</v>
      </c>
      <c r="G1468" s="240" t="s">
        <v>5215</v>
      </c>
      <c r="H1468" s="196" t="s">
        <v>5346</v>
      </c>
      <c r="I1468" s="196" t="s">
        <v>5347</v>
      </c>
      <c r="J1468" s="287"/>
    </row>
    <row r="1469" spans="1:10" ht="45" customHeight="1">
      <c r="A1469" s="356">
        <f t="shared" si="46"/>
        <v>1406</v>
      </c>
      <c r="B1469" s="126" t="s">
        <v>405</v>
      </c>
      <c r="C1469" s="126">
        <v>12010191</v>
      </c>
      <c r="D1469" s="240" t="s">
        <v>5149</v>
      </c>
      <c r="E1469" s="126">
        <v>19.25</v>
      </c>
      <c r="F1469" s="180">
        <v>1000000</v>
      </c>
      <c r="G1469" s="240" t="s">
        <v>4866</v>
      </c>
      <c r="H1469" s="196" t="s">
        <v>5348</v>
      </c>
      <c r="I1469" s="196" t="s">
        <v>5349</v>
      </c>
      <c r="J1469" s="287"/>
    </row>
    <row r="1470" spans="1:10" ht="45" customHeight="1">
      <c r="A1470" s="356">
        <f t="shared" si="46"/>
        <v>1407</v>
      </c>
      <c r="B1470" s="126" t="s">
        <v>1497</v>
      </c>
      <c r="C1470" s="126">
        <v>12010474</v>
      </c>
      <c r="D1470" s="240" t="s">
        <v>5083</v>
      </c>
      <c r="E1470" s="126">
        <v>19.25</v>
      </c>
      <c r="F1470" s="180">
        <v>1000000</v>
      </c>
      <c r="G1470" s="240" t="s">
        <v>4883</v>
      </c>
      <c r="H1470" s="196" t="s">
        <v>5350</v>
      </c>
      <c r="I1470" s="196" t="s">
        <v>5351</v>
      </c>
      <c r="J1470" s="287"/>
    </row>
    <row r="1471" spans="1:10" ht="45" customHeight="1">
      <c r="A1471" s="356">
        <f t="shared" si="46"/>
        <v>1408</v>
      </c>
      <c r="B1471" s="100" t="s">
        <v>5352</v>
      </c>
      <c r="C1471" s="126">
        <v>12004476</v>
      </c>
      <c r="D1471" s="102" t="s">
        <v>4869</v>
      </c>
      <c r="E1471" s="126">
        <v>19.2</v>
      </c>
      <c r="F1471" s="180">
        <v>1000000</v>
      </c>
      <c r="G1471" s="358" t="s">
        <v>5353</v>
      </c>
      <c r="H1471" s="101" t="s">
        <v>5354</v>
      </c>
      <c r="I1471" s="101" t="s">
        <v>5355</v>
      </c>
      <c r="J1471" s="287"/>
    </row>
    <row r="1472" spans="1:10" ht="45" customHeight="1">
      <c r="A1472" s="356">
        <f t="shared" si="46"/>
        <v>1409</v>
      </c>
      <c r="B1472" s="126" t="s">
        <v>1992</v>
      </c>
      <c r="C1472" s="126">
        <v>12010368</v>
      </c>
      <c r="D1472" s="240" t="s">
        <v>5149</v>
      </c>
      <c r="E1472" s="126">
        <v>19</v>
      </c>
      <c r="F1472" s="180">
        <v>1000000</v>
      </c>
      <c r="G1472" s="240" t="s">
        <v>5165</v>
      </c>
      <c r="H1472" s="196" t="s">
        <v>5356</v>
      </c>
      <c r="I1472" s="196" t="s">
        <v>5357</v>
      </c>
      <c r="J1472" s="287"/>
    </row>
    <row r="1473" spans="1:10" ht="45" customHeight="1">
      <c r="A1473" s="356">
        <f t="shared" si="46"/>
        <v>1410</v>
      </c>
      <c r="B1473" s="126" t="s">
        <v>5358</v>
      </c>
      <c r="C1473" s="126" t="s">
        <v>5359</v>
      </c>
      <c r="D1473" s="240" t="s">
        <v>5175</v>
      </c>
      <c r="E1473" s="126">
        <v>19</v>
      </c>
      <c r="F1473" s="180">
        <v>1000000</v>
      </c>
      <c r="G1473" s="240" t="s">
        <v>4866</v>
      </c>
      <c r="H1473" s="196" t="s">
        <v>5360</v>
      </c>
      <c r="I1473" s="196" t="s">
        <v>5361</v>
      </c>
      <c r="J1473" s="287"/>
    </row>
    <row r="1474" spans="1:10" ht="45" customHeight="1">
      <c r="A1474" s="356">
        <f t="shared" si="46"/>
        <v>1411</v>
      </c>
      <c r="B1474" s="126" t="s">
        <v>3512</v>
      </c>
      <c r="C1474" s="126">
        <v>12003211</v>
      </c>
      <c r="D1474" s="240" t="s">
        <v>5131</v>
      </c>
      <c r="E1474" s="126">
        <v>19</v>
      </c>
      <c r="F1474" s="180">
        <v>1000000</v>
      </c>
      <c r="G1474" s="240" t="s">
        <v>4893</v>
      </c>
      <c r="H1474" s="196" t="s">
        <v>5362</v>
      </c>
      <c r="I1474" s="196" t="s">
        <v>4895</v>
      </c>
      <c r="J1474" s="287"/>
    </row>
    <row r="1475" spans="1:10" ht="45" customHeight="1">
      <c r="A1475" s="356">
        <f t="shared" si="46"/>
        <v>1412</v>
      </c>
      <c r="B1475" s="126" t="s">
        <v>413</v>
      </c>
      <c r="C1475" s="126">
        <v>12010255</v>
      </c>
      <c r="D1475" s="240" t="s">
        <v>5363</v>
      </c>
      <c r="E1475" s="126">
        <v>19</v>
      </c>
      <c r="F1475" s="180">
        <v>1000000</v>
      </c>
      <c r="G1475" s="240" t="s">
        <v>4883</v>
      </c>
      <c r="H1475" s="196" t="s">
        <v>5364</v>
      </c>
      <c r="I1475" s="196" t="s">
        <v>5365</v>
      </c>
      <c r="J1475" s="287"/>
    </row>
    <row r="1476" spans="1:10" ht="45" customHeight="1">
      <c r="A1476" s="356">
        <f t="shared" si="46"/>
        <v>1413</v>
      </c>
      <c r="B1476" s="100" t="s">
        <v>5115</v>
      </c>
      <c r="C1476" s="126">
        <v>12008333</v>
      </c>
      <c r="D1476" s="102" t="s">
        <v>5366</v>
      </c>
      <c r="E1476" s="126">
        <v>19</v>
      </c>
      <c r="F1476" s="180">
        <v>1000000</v>
      </c>
      <c r="G1476" s="358" t="s">
        <v>5367</v>
      </c>
      <c r="H1476" s="101" t="s">
        <v>5368</v>
      </c>
      <c r="I1476" s="101"/>
      <c r="J1476" s="287"/>
    </row>
    <row r="1477" spans="1:10" ht="45" customHeight="1">
      <c r="A1477" s="356">
        <f t="shared" si="46"/>
        <v>1414</v>
      </c>
      <c r="B1477" s="126" t="s">
        <v>5369</v>
      </c>
      <c r="C1477" s="126">
        <v>12011634</v>
      </c>
      <c r="D1477" s="240" t="s">
        <v>5210</v>
      </c>
      <c r="E1477" s="126">
        <v>19</v>
      </c>
      <c r="F1477" s="180">
        <v>1000000</v>
      </c>
      <c r="G1477" s="240" t="s">
        <v>4856</v>
      </c>
      <c r="H1477" s="196" t="s">
        <v>5370</v>
      </c>
      <c r="I1477" s="196" t="s">
        <v>5371</v>
      </c>
      <c r="J1477" s="287"/>
    </row>
    <row r="1478" spans="1:10" ht="45" customHeight="1">
      <c r="A1478" s="356">
        <f t="shared" si="46"/>
        <v>1415</v>
      </c>
      <c r="B1478" s="126" t="s">
        <v>5372</v>
      </c>
      <c r="C1478" s="126">
        <v>12003494</v>
      </c>
      <c r="D1478" s="240" t="s">
        <v>5116</v>
      </c>
      <c r="E1478" s="126">
        <v>18.9</v>
      </c>
      <c r="F1478" s="180">
        <v>1000000</v>
      </c>
      <c r="G1478" s="240" t="s">
        <v>5002</v>
      </c>
      <c r="H1478" s="196" t="s">
        <v>5373</v>
      </c>
      <c r="I1478" s="196" t="s">
        <v>5374</v>
      </c>
      <c r="J1478" s="287"/>
    </row>
    <row r="1479" spans="1:10" ht="45" customHeight="1">
      <c r="A1479" s="356">
        <f t="shared" si="46"/>
        <v>1416</v>
      </c>
      <c r="B1479" s="100" t="s">
        <v>5375</v>
      </c>
      <c r="C1479" s="126">
        <v>12006115</v>
      </c>
      <c r="D1479" s="102" t="s">
        <v>2055</v>
      </c>
      <c r="E1479" s="126">
        <v>18.8</v>
      </c>
      <c r="F1479" s="180">
        <v>1000000</v>
      </c>
      <c r="G1479" s="358" t="s">
        <v>5005</v>
      </c>
      <c r="H1479" s="325" t="s">
        <v>5376</v>
      </c>
      <c r="I1479" s="325" t="s">
        <v>5377</v>
      </c>
      <c r="J1479" s="287"/>
    </row>
    <row r="1480" spans="1:10" ht="45" customHeight="1">
      <c r="A1480" s="356">
        <f t="shared" si="46"/>
        <v>1417</v>
      </c>
      <c r="B1480" s="100" t="s">
        <v>2289</v>
      </c>
      <c r="C1480" s="126">
        <v>12006394</v>
      </c>
      <c r="D1480" s="102" t="s">
        <v>4869</v>
      </c>
      <c r="E1480" s="126">
        <v>18.8</v>
      </c>
      <c r="F1480" s="180">
        <v>1000000</v>
      </c>
      <c r="G1480" s="358" t="s">
        <v>5005</v>
      </c>
      <c r="H1480" s="325" t="s">
        <v>5378</v>
      </c>
      <c r="I1480" s="325" t="s">
        <v>5379</v>
      </c>
      <c r="J1480" s="287"/>
    </row>
    <row r="1481" spans="1:10" ht="45" customHeight="1">
      <c r="A1481" s="356">
        <f t="shared" si="46"/>
        <v>1418</v>
      </c>
      <c r="B1481" s="100" t="s">
        <v>766</v>
      </c>
      <c r="C1481" s="126">
        <v>12006322</v>
      </c>
      <c r="D1481" s="102" t="s">
        <v>5380</v>
      </c>
      <c r="E1481" s="126">
        <v>18.75</v>
      </c>
      <c r="F1481" s="180">
        <v>1000000</v>
      </c>
      <c r="G1481" s="358" t="s">
        <v>5005</v>
      </c>
      <c r="H1481" s="325" t="s">
        <v>5381</v>
      </c>
      <c r="I1481" s="325" t="s">
        <v>5382</v>
      </c>
      <c r="J1481" s="287"/>
    </row>
    <row r="1482" spans="1:10" ht="45" customHeight="1">
      <c r="A1482" s="356">
        <f t="shared" si="46"/>
        <v>1419</v>
      </c>
      <c r="B1482" s="126" t="s">
        <v>5383</v>
      </c>
      <c r="C1482" s="126">
        <v>12011348</v>
      </c>
      <c r="D1482" s="240" t="s">
        <v>5210</v>
      </c>
      <c r="E1482" s="126">
        <v>18.75</v>
      </c>
      <c r="F1482" s="180">
        <v>1000000</v>
      </c>
      <c r="G1482" s="240" t="s">
        <v>5269</v>
      </c>
      <c r="H1482" s="196" t="s">
        <v>5384</v>
      </c>
      <c r="I1482" s="196" t="s">
        <v>5385</v>
      </c>
      <c r="J1482" s="287"/>
    </row>
    <row r="1483" spans="1:10" ht="45" customHeight="1">
      <c r="A1483" s="356">
        <f t="shared" si="46"/>
        <v>1420</v>
      </c>
      <c r="B1483" s="126" t="s">
        <v>4483</v>
      </c>
      <c r="C1483" s="126">
        <v>12011497</v>
      </c>
      <c r="D1483" s="240" t="s">
        <v>5083</v>
      </c>
      <c r="E1483" s="126">
        <v>18.7</v>
      </c>
      <c r="F1483" s="180">
        <v>1000000</v>
      </c>
      <c r="G1483" s="240" t="s">
        <v>4856</v>
      </c>
      <c r="H1483" s="196" t="s">
        <v>5386</v>
      </c>
      <c r="I1483" s="196" t="s">
        <v>5387</v>
      </c>
      <c r="J1483" s="287"/>
    </row>
    <row r="1484" spans="1:10" ht="45" customHeight="1">
      <c r="A1484" s="356">
        <f t="shared" si="46"/>
        <v>1421</v>
      </c>
      <c r="B1484" s="126" t="s">
        <v>4081</v>
      </c>
      <c r="C1484" s="126">
        <v>12007821</v>
      </c>
      <c r="D1484" s="240" t="s">
        <v>5083</v>
      </c>
      <c r="E1484" s="126">
        <v>18.6</v>
      </c>
      <c r="F1484" s="180">
        <v>1000000</v>
      </c>
      <c r="G1484" s="240" t="s">
        <v>4883</v>
      </c>
      <c r="H1484" s="196" t="s">
        <v>5388</v>
      </c>
      <c r="I1484" s="196" t="s">
        <v>5389</v>
      </c>
      <c r="J1484" s="287"/>
    </row>
    <row r="1485" spans="1:10" ht="45" customHeight="1">
      <c r="A1485" s="356">
        <f t="shared" si="46"/>
        <v>1422</v>
      </c>
      <c r="B1485" s="126" t="s">
        <v>405</v>
      </c>
      <c r="C1485" s="126">
        <v>12010190</v>
      </c>
      <c r="D1485" s="240" t="s">
        <v>5131</v>
      </c>
      <c r="E1485" s="126">
        <v>18.5</v>
      </c>
      <c r="F1485" s="180">
        <v>1000000</v>
      </c>
      <c r="G1485" s="240" t="s">
        <v>4890</v>
      </c>
      <c r="H1485" s="196" t="s">
        <v>5390</v>
      </c>
      <c r="I1485" s="196"/>
      <c r="J1485" s="287"/>
    </row>
    <row r="1486" spans="1:10" ht="45" customHeight="1">
      <c r="A1486" s="356">
        <f t="shared" si="46"/>
        <v>1423</v>
      </c>
      <c r="B1486" s="100" t="s">
        <v>1931</v>
      </c>
      <c r="C1486" s="126">
        <v>12001113</v>
      </c>
      <c r="D1486" s="102" t="s">
        <v>5391</v>
      </c>
      <c r="E1486" s="126">
        <v>18.5</v>
      </c>
      <c r="F1486" s="180">
        <v>1000000</v>
      </c>
      <c r="G1486" s="358" t="s">
        <v>5392</v>
      </c>
      <c r="H1486" s="325" t="s">
        <v>5393</v>
      </c>
      <c r="I1486" s="325" t="s">
        <v>5394</v>
      </c>
      <c r="J1486" s="287"/>
    </row>
    <row r="1487" spans="1:10" ht="45" customHeight="1">
      <c r="A1487" s="356">
        <f t="shared" si="46"/>
        <v>1424</v>
      </c>
      <c r="B1487" s="100" t="s">
        <v>802</v>
      </c>
      <c r="C1487" s="126">
        <v>12008398</v>
      </c>
      <c r="D1487" s="102" t="s">
        <v>5395</v>
      </c>
      <c r="E1487" s="126">
        <v>18.25</v>
      </c>
      <c r="F1487" s="180">
        <v>1000000</v>
      </c>
      <c r="G1487" s="358" t="s">
        <v>5367</v>
      </c>
      <c r="H1487" s="101" t="s">
        <v>5396</v>
      </c>
      <c r="I1487" s="101" t="s">
        <v>5397</v>
      </c>
      <c r="J1487" s="287"/>
    </row>
    <row r="1488" spans="1:10" ht="45" customHeight="1">
      <c r="A1488" s="356">
        <f t="shared" si="46"/>
        <v>1425</v>
      </c>
      <c r="B1488" s="126" t="s">
        <v>2932</v>
      </c>
      <c r="C1488" s="126">
        <v>12011616</v>
      </c>
      <c r="D1488" s="240" t="s">
        <v>4869</v>
      </c>
      <c r="E1488" s="126">
        <v>18</v>
      </c>
      <c r="F1488" s="180">
        <v>1000000</v>
      </c>
      <c r="G1488" s="240" t="s">
        <v>5161</v>
      </c>
      <c r="H1488" s="196" t="s">
        <v>5398</v>
      </c>
      <c r="I1488" s="196"/>
      <c r="J1488" s="287"/>
    </row>
    <row r="1489" spans="1:10" ht="45" customHeight="1">
      <c r="A1489" s="356">
        <f t="shared" si="46"/>
        <v>1426</v>
      </c>
      <c r="B1489" s="126" t="s">
        <v>5399</v>
      </c>
      <c r="C1489" s="126">
        <v>12003183</v>
      </c>
      <c r="D1489" s="240" t="s">
        <v>5083</v>
      </c>
      <c r="E1489" s="126">
        <v>17.85</v>
      </c>
      <c r="F1489" s="180">
        <v>1000000</v>
      </c>
      <c r="G1489" s="240" t="s">
        <v>4883</v>
      </c>
      <c r="H1489" s="196" t="s">
        <v>5400</v>
      </c>
      <c r="I1489" s="196" t="s">
        <v>5401</v>
      </c>
      <c r="J1489" s="287"/>
    </row>
    <row r="1490" spans="1:10" ht="45" customHeight="1">
      <c r="A1490" s="356">
        <f t="shared" si="46"/>
        <v>1427</v>
      </c>
      <c r="B1490" s="126" t="s">
        <v>627</v>
      </c>
      <c r="C1490" s="126">
        <v>12010482</v>
      </c>
      <c r="D1490" s="240" t="s">
        <v>5116</v>
      </c>
      <c r="E1490" s="126">
        <v>17.55</v>
      </c>
      <c r="F1490" s="180">
        <v>1000000</v>
      </c>
      <c r="G1490" s="240" t="s">
        <v>4890</v>
      </c>
      <c r="H1490" s="196" t="s">
        <v>5402</v>
      </c>
      <c r="I1490" s="196" t="s">
        <v>5403</v>
      </c>
      <c r="J1490" s="287"/>
    </row>
    <row r="1491" spans="1:10" ht="45" customHeight="1">
      <c r="A1491" s="356">
        <f t="shared" si="46"/>
        <v>1428</v>
      </c>
      <c r="B1491" s="100" t="s">
        <v>639</v>
      </c>
      <c r="C1491" s="126">
        <v>12006058</v>
      </c>
      <c r="D1491" s="102" t="s">
        <v>4869</v>
      </c>
      <c r="E1491" s="126">
        <v>17.5</v>
      </c>
      <c r="F1491" s="180">
        <v>1000000</v>
      </c>
      <c r="G1491" s="358" t="s">
        <v>5005</v>
      </c>
      <c r="H1491" s="325" t="s">
        <v>5404</v>
      </c>
      <c r="I1491" s="325" t="s">
        <v>5405</v>
      </c>
      <c r="J1491" s="287"/>
    </row>
    <row r="1492" spans="1:10" ht="45" customHeight="1">
      <c r="A1492" s="356">
        <f t="shared" si="46"/>
        <v>1429</v>
      </c>
      <c r="B1492" s="100" t="s">
        <v>5406</v>
      </c>
      <c r="C1492" s="126" t="s">
        <v>5407</v>
      </c>
      <c r="D1492" s="102" t="s">
        <v>5178</v>
      </c>
      <c r="E1492" s="126">
        <v>17.45</v>
      </c>
      <c r="F1492" s="180">
        <v>1000000</v>
      </c>
      <c r="G1492" s="358" t="s">
        <v>5408</v>
      </c>
      <c r="H1492" s="101" t="s">
        <v>5409</v>
      </c>
      <c r="I1492" s="101" t="s">
        <v>5410</v>
      </c>
      <c r="J1492" s="287"/>
    </row>
    <row r="1493" spans="1:10" ht="45" customHeight="1">
      <c r="A1493" s="356">
        <f t="shared" si="46"/>
        <v>1430</v>
      </c>
      <c r="B1493" s="126" t="s">
        <v>863</v>
      </c>
      <c r="C1493" s="126">
        <v>12004833</v>
      </c>
      <c r="D1493" s="240" t="s">
        <v>4869</v>
      </c>
      <c r="E1493" s="126">
        <v>17.4</v>
      </c>
      <c r="F1493" s="180">
        <v>1000000</v>
      </c>
      <c r="G1493" s="240" t="s">
        <v>4956</v>
      </c>
      <c r="H1493" s="196" t="s">
        <v>5411</v>
      </c>
      <c r="I1493" s="196" t="s">
        <v>5412</v>
      </c>
      <c r="J1493" s="287"/>
    </row>
    <row r="1494" spans="1:10" ht="45" customHeight="1">
      <c r="A1494" s="356">
        <f t="shared" si="46"/>
        <v>1431</v>
      </c>
      <c r="B1494" s="126" t="s">
        <v>5413</v>
      </c>
      <c r="C1494" s="126">
        <v>12005151</v>
      </c>
      <c r="D1494" s="240" t="s">
        <v>4869</v>
      </c>
      <c r="E1494" s="126">
        <v>17.35</v>
      </c>
      <c r="F1494" s="180">
        <v>1000000</v>
      </c>
      <c r="G1494" s="240" t="s">
        <v>4956</v>
      </c>
      <c r="H1494" s="196" t="s">
        <v>5414</v>
      </c>
      <c r="I1494" s="196" t="s">
        <v>5415</v>
      </c>
      <c r="J1494" s="287"/>
    </row>
    <row r="1495" spans="1:10" ht="45" customHeight="1">
      <c r="A1495" s="356">
        <f t="shared" si="46"/>
        <v>1432</v>
      </c>
      <c r="B1495" s="126" t="s">
        <v>663</v>
      </c>
      <c r="C1495" s="126">
        <v>12010515</v>
      </c>
      <c r="D1495" s="240" t="s">
        <v>5416</v>
      </c>
      <c r="E1495" s="126">
        <v>17.3</v>
      </c>
      <c r="F1495" s="180">
        <v>1000000</v>
      </c>
      <c r="G1495" s="240" t="s">
        <v>5002</v>
      </c>
      <c r="H1495" s="196" t="s">
        <v>5417</v>
      </c>
      <c r="I1495" s="196" t="s">
        <v>5418</v>
      </c>
      <c r="J1495" s="287"/>
    </row>
    <row r="1496" spans="1:10" ht="45" customHeight="1">
      <c r="A1496" s="356">
        <f t="shared" si="46"/>
        <v>1433</v>
      </c>
      <c r="B1496" s="100" t="s">
        <v>509</v>
      </c>
      <c r="C1496" s="126">
        <v>12001384</v>
      </c>
      <c r="D1496" s="102" t="s">
        <v>5419</v>
      </c>
      <c r="E1496" s="126">
        <v>17.25</v>
      </c>
      <c r="F1496" s="180">
        <v>1000000</v>
      </c>
      <c r="G1496" s="358" t="s">
        <v>4922</v>
      </c>
      <c r="H1496" s="101" t="s">
        <v>5420</v>
      </c>
      <c r="I1496" s="101" t="s">
        <v>5421</v>
      </c>
      <c r="J1496" s="287"/>
    </row>
    <row r="1497" spans="1:10" ht="45" customHeight="1">
      <c r="A1497" s="356">
        <f t="shared" si="46"/>
        <v>1434</v>
      </c>
      <c r="B1497" s="126" t="s">
        <v>1852</v>
      </c>
      <c r="C1497" s="126">
        <v>12010202</v>
      </c>
      <c r="D1497" s="240" t="s">
        <v>5164</v>
      </c>
      <c r="E1497" s="126">
        <v>17.1</v>
      </c>
      <c r="F1497" s="180">
        <v>1000000</v>
      </c>
      <c r="G1497" s="240" t="s">
        <v>4866</v>
      </c>
      <c r="H1497" s="196" t="s">
        <v>5422</v>
      </c>
      <c r="I1497" s="196" t="s">
        <v>5423</v>
      </c>
      <c r="J1497" s="287"/>
    </row>
    <row r="1498" spans="1:10" ht="45" customHeight="1">
      <c r="A1498" s="356">
        <f t="shared" si="46"/>
        <v>1435</v>
      </c>
      <c r="B1498" s="126" t="s">
        <v>5424</v>
      </c>
      <c r="C1498" s="126">
        <v>12007528</v>
      </c>
      <c r="D1498" s="240" t="s">
        <v>5262</v>
      </c>
      <c r="E1498" s="126">
        <v>17</v>
      </c>
      <c r="F1498" s="180">
        <v>1000000</v>
      </c>
      <c r="G1498" s="240" t="s">
        <v>5128</v>
      </c>
      <c r="H1498" s="196" t="s">
        <v>5425</v>
      </c>
      <c r="I1498" s="196"/>
      <c r="J1498" s="287"/>
    </row>
    <row r="1499" spans="1:10" ht="45" customHeight="1">
      <c r="A1499" s="356">
        <f t="shared" si="46"/>
        <v>1436</v>
      </c>
      <c r="B1499" s="126" t="s">
        <v>3618</v>
      </c>
      <c r="C1499" s="126">
        <v>12011412</v>
      </c>
      <c r="D1499" s="240" t="s">
        <v>4869</v>
      </c>
      <c r="E1499" s="126">
        <v>17</v>
      </c>
      <c r="F1499" s="180">
        <v>1000000</v>
      </c>
      <c r="G1499" s="240" t="s">
        <v>5215</v>
      </c>
      <c r="H1499" s="196" t="s">
        <v>5426</v>
      </c>
      <c r="I1499" s="196" t="s">
        <v>5427</v>
      </c>
      <c r="J1499" s="287"/>
    </row>
    <row r="1500" spans="1:10" ht="45" customHeight="1">
      <c r="A1500" s="356">
        <f t="shared" si="46"/>
        <v>1437</v>
      </c>
      <c r="B1500" s="126" t="s">
        <v>537</v>
      </c>
      <c r="C1500" s="126">
        <v>12011325</v>
      </c>
      <c r="D1500" s="240" t="s">
        <v>5083</v>
      </c>
      <c r="E1500" s="126">
        <v>16.75</v>
      </c>
      <c r="F1500" s="180">
        <v>1000000</v>
      </c>
      <c r="G1500" s="240" t="s">
        <v>4856</v>
      </c>
      <c r="H1500" s="196" t="s">
        <v>5428</v>
      </c>
      <c r="I1500" s="196" t="s">
        <v>5429</v>
      </c>
      <c r="J1500" s="287"/>
    </row>
    <row r="1501" spans="1:10" ht="45" customHeight="1">
      <c r="A1501" s="356">
        <f t="shared" si="46"/>
        <v>1438</v>
      </c>
      <c r="B1501" s="126" t="s">
        <v>2235</v>
      </c>
      <c r="C1501" s="126">
        <v>12011338</v>
      </c>
      <c r="D1501" s="240" t="s">
        <v>5149</v>
      </c>
      <c r="E1501" s="126">
        <v>16.75</v>
      </c>
      <c r="F1501" s="180">
        <v>1000000</v>
      </c>
      <c r="G1501" s="240" t="s">
        <v>4856</v>
      </c>
      <c r="H1501" s="196" t="s">
        <v>5430</v>
      </c>
      <c r="I1501" s="196" t="s">
        <v>5431</v>
      </c>
      <c r="J1501" s="287"/>
    </row>
    <row r="1502" spans="1:10" ht="45" customHeight="1">
      <c r="A1502" s="356">
        <f t="shared" si="46"/>
        <v>1439</v>
      </c>
      <c r="B1502" s="126" t="s">
        <v>5432</v>
      </c>
      <c r="C1502" s="126">
        <v>12012413</v>
      </c>
      <c r="D1502" s="240" t="s">
        <v>4869</v>
      </c>
      <c r="E1502" s="126">
        <v>16.75</v>
      </c>
      <c r="F1502" s="180">
        <v>1000000</v>
      </c>
      <c r="G1502" s="240" t="s">
        <v>5105</v>
      </c>
      <c r="H1502" s="196" t="s">
        <v>5433</v>
      </c>
      <c r="I1502" s="196" t="s">
        <v>5434</v>
      </c>
      <c r="J1502" s="287"/>
    </row>
    <row r="1503" spans="1:10" ht="45" customHeight="1">
      <c r="A1503" s="356">
        <f t="shared" si="46"/>
        <v>1440</v>
      </c>
      <c r="B1503" s="126" t="s">
        <v>5435</v>
      </c>
      <c r="C1503" s="126">
        <v>12010413</v>
      </c>
      <c r="D1503" s="240" t="s">
        <v>5116</v>
      </c>
      <c r="E1503" s="126">
        <v>16.5</v>
      </c>
      <c r="F1503" s="180">
        <v>1000000</v>
      </c>
      <c r="G1503" s="240" t="s">
        <v>4883</v>
      </c>
      <c r="H1503" s="196" t="s">
        <v>5436</v>
      </c>
      <c r="I1503" s="196" t="s">
        <v>5437</v>
      </c>
      <c r="J1503" s="287"/>
    </row>
    <row r="1504" spans="1:10" ht="45" customHeight="1">
      <c r="A1504" s="356">
        <f t="shared" si="46"/>
        <v>1441</v>
      </c>
      <c r="B1504" s="100" t="s">
        <v>5438</v>
      </c>
      <c r="C1504" s="126">
        <v>12006232</v>
      </c>
      <c r="D1504" s="102" t="s">
        <v>5380</v>
      </c>
      <c r="E1504" s="126">
        <v>16.5</v>
      </c>
      <c r="F1504" s="180">
        <v>1000000</v>
      </c>
      <c r="G1504" s="358" t="s">
        <v>5005</v>
      </c>
      <c r="H1504" s="325" t="s">
        <v>5439</v>
      </c>
      <c r="I1504" s="325" t="s">
        <v>5154</v>
      </c>
      <c r="J1504" s="287"/>
    </row>
    <row r="1505" spans="1:10" ht="45" customHeight="1">
      <c r="A1505" s="356">
        <f t="shared" si="46"/>
        <v>1442</v>
      </c>
      <c r="B1505" s="126" t="s">
        <v>5440</v>
      </c>
      <c r="C1505" s="126">
        <v>12011528</v>
      </c>
      <c r="D1505" s="240" t="s">
        <v>5210</v>
      </c>
      <c r="E1505" s="126">
        <v>16.5</v>
      </c>
      <c r="F1505" s="180">
        <v>1000000</v>
      </c>
      <c r="G1505" s="240" t="s">
        <v>4902</v>
      </c>
      <c r="H1505" s="196" t="s">
        <v>5441</v>
      </c>
      <c r="I1505" s="196" t="s">
        <v>5442</v>
      </c>
      <c r="J1505" s="287"/>
    </row>
    <row r="1506" spans="1:10" ht="45" customHeight="1">
      <c r="A1506" s="356">
        <f t="shared" si="46"/>
        <v>1443</v>
      </c>
      <c r="B1506" s="100" t="s">
        <v>553</v>
      </c>
      <c r="C1506" s="126">
        <v>12005633</v>
      </c>
      <c r="D1506" s="102" t="s">
        <v>4869</v>
      </c>
      <c r="E1506" s="126">
        <v>16.5</v>
      </c>
      <c r="F1506" s="180">
        <v>1000000</v>
      </c>
      <c r="G1506" s="358" t="s">
        <v>5443</v>
      </c>
      <c r="H1506" s="325" t="s">
        <v>5444</v>
      </c>
      <c r="I1506" s="325"/>
      <c r="J1506" s="287"/>
    </row>
    <row r="1507" spans="1:10" ht="45" customHeight="1">
      <c r="A1507" s="356">
        <f t="shared" si="46"/>
        <v>1444</v>
      </c>
      <c r="B1507" s="126" t="s">
        <v>341</v>
      </c>
      <c r="C1507" s="126">
        <v>12003499</v>
      </c>
      <c r="D1507" s="240" t="s">
        <v>5131</v>
      </c>
      <c r="E1507" s="126">
        <v>16.45</v>
      </c>
      <c r="F1507" s="180">
        <v>1000000</v>
      </c>
      <c r="G1507" s="240" t="s">
        <v>4883</v>
      </c>
      <c r="H1507" s="196" t="s">
        <v>5445</v>
      </c>
      <c r="I1507" s="196" t="s">
        <v>5446</v>
      </c>
      <c r="J1507" s="287"/>
    </row>
    <row r="1508" spans="1:10" ht="45" customHeight="1">
      <c r="A1508" s="356">
        <f t="shared" si="46"/>
        <v>1445</v>
      </c>
      <c r="B1508" s="126" t="s">
        <v>1597</v>
      </c>
      <c r="C1508" s="126">
        <v>12010113</v>
      </c>
      <c r="D1508" s="240" t="s">
        <v>5239</v>
      </c>
      <c r="E1508" s="126">
        <v>16.05</v>
      </c>
      <c r="F1508" s="180">
        <v>1000000</v>
      </c>
      <c r="G1508" s="240" t="s">
        <v>4866</v>
      </c>
      <c r="H1508" s="196" t="s">
        <v>5447</v>
      </c>
      <c r="I1508" s="196" t="s">
        <v>5448</v>
      </c>
      <c r="J1508" s="287"/>
    </row>
    <row r="1509" spans="1:10" ht="45" customHeight="1">
      <c r="A1509" s="356">
        <f t="shared" si="46"/>
        <v>1446</v>
      </c>
      <c r="B1509" s="126" t="s">
        <v>553</v>
      </c>
      <c r="C1509" s="126">
        <v>12010428</v>
      </c>
      <c r="D1509" s="240" t="s">
        <v>1350</v>
      </c>
      <c r="E1509" s="126">
        <v>16</v>
      </c>
      <c r="F1509" s="180">
        <v>1000000</v>
      </c>
      <c r="G1509" s="240" t="s">
        <v>4866</v>
      </c>
      <c r="H1509" s="196" t="s">
        <v>5449</v>
      </c>
      <c r="I1509" s="196" t="s">
        <v>5450</v>
      </c>
      <c r="J1509" s="287"/>
    </row>
    <row r="1510" spans="1:10" ht="45" customHeight="1">
      <c r="A1510" s="356">
        <f t="shared" si="46"/>
        <v>1447</v>
      </c>
      <c r="B1510" s="126" t="s">
        <v>5451</v>
      </c>
      <c r="C1510" s="126">
        <v>12010520</v>
      </c>
      <c r="D1510" s="240" t="s">
        <v>5083</v>
      </c>
      <c r="E1510" s="126">
        <v>16</v>
      </c>
      <c r="F1510" s="180">
        <v>1000000</v>
      </c>
      <c r="G1510" s="240" t="s">
        <v>4890</v>
      </c>
      <c r="H1510" s="196" t="s">
        <v>5452</v>
      </c>
      <c r="I1510" s="196" t="s">
        <v>5453</v>
      </c>
      <c r="J1510" s="287"/>
    </row>
    <row r="1511" spans="1:10" ht="45" customHeight="1">
      <c r="A1511" s="356">
        <f t="shared" si="46"/>
        <v>1448</v>
      </c>
      <c r="B1511" s="126" t="s">
        <v>5454</v>
      </c>
      <c r="C1511" s="126"/>
      <c r="D1511" s="240" t="s">
        <v>5083</v>
      </c>
      <c r="E1511" s="126">
        <v>16</v>
      </c>
      <c r="F1511" s="180">
        <v>1000000</v>
      </c>
      <c r="G1511" s="240" t="s">
        <v>4883</v>
      </c>
      <c r="H1511" s="196" t="s">
        <v>5455</v>
      </c>
      <c r="I1511" s="196" t="s">
        <v>5456</v>
      </c>
      <c r="J1511" s="287"/>
    </row>
    <row r="1512" spans="1:10" ht="45" customHeight="1">
      <c r="A1512" s="356">
        <f t="shared" si="46"/>
        <v>1449</v>
      </c>
      <c r="B1512" s="126" t="s">
        <v>4441</v>
      </c>
      <c r="C1512" s="126">
        <v>12005057</v>
      </c>
      <c r="D1512" s="240" t="s">
        <v>5210</v>
      </c>
      <c r="E1512" s="126">
        <v>16</v>
      </c>
      <c r="F1512" s="180">
        <v>1000000</v>
      </c>
      <c r="G1512" s="240" t="s">
        <v>4956</v>
      </c>
      <c r="H1512" s="196" t="s">
        <v>5457</v>
      </c>
      <c r="I1512" s="196" t="s">
        <v>5458</v>
      </c>
      <c r="J1512" s="287"/>
    </row>
    <row r="1513" spans="1:10" ht="45" customHeight="1">
      <c r="A1513" s="356">
        <f t="shared" si="46"/>
        <v>1450</v>
      </c>
      <c r="B1513" s="126" t="s">
        <v>1426</v>
      </c>
      <c r="C1513" s="126">
        <v>12011666</v>
      </c>
      <c r="D1513" s="240" t="s">
        <v>5210</v>
      </c>
      <c r="E1513" s="126">
        <v>16</v>
      </c>
      <c r="F1513" s="180">
        <v>1000000</v>
      </c>
      <c r="G1513" s="240" t="s">
        <v>5088</v>
      </c>
      <c r="H1513" s="196" t="s">
        <v>5459</v>
      </c>
      <c r="I1513" s="196"/>
      <c r="J1513" s="287"/>
    </row>
    <row r="1514" spans="1:10" ht="45" customHeight="1">
      <c r="A1514" s="356">
        <f t="shared" si="46"/>
        <v>1451</v>
      </c>
      <c r="B1514" s="126" t="s">
        <v>5460</v>
      </c>
      <c r="C1514" s="126">
        <v>12011353</v>
      </c>
      <c r="D1514" s="240" t="s">
        <v>5210</v>
      </c>
      <c r="E1514" s="126">
        <v>16</v>
      </c>
      <c r="F1514" s="180">
        <v>1000000</v>
      </c>
      <c r="G1514" s="240" t="s">
        <v>5088</v>
      </c>
      <c r="H1514" s="196" t="s">
        <v>5461</v>
      </c>
      <c r="I1514" s="196"/>
      <c r="J1514" s="287"/>
    </row>
    <row r="1515" spans="1:10" ht="45" customHeight="1">
      <c r="A1515" s="356">
        <f t="shared" si="46"/>
        <v>1452</v>
      </c>
      <c r="B1515" s="100" t="s">
        <v>537</v>
      </c>
      <c r="C1515" s="126">
        <v>12004156</v>
      </c>
      <c r="D1515" s="102" t="s">
        <v>5462</v>
      </c>
      <c r="E1515" s="126">
        <v>16</v>
      </c>
      <c r="F1515" s="180">
        <v>1000000</v>
      </c>
      <c r="G1515" s="358" t="s">
        <v>5034</v>
      </c>
      <c r="H1515" s="325" t="s">
        <v>5463</v>
      </c>
      <c r="I1515" s="325" t="s">
        <v>5464</v>
      </c>
      <c r="J1515" s="287"/>
    </row>
    <row r="1516" spans="1:10" ht="45" customHeight="1">
      <c r="A1516" s="356">
        <f t="shared" si="46"/>
        <v>1453</v>
      </c>
      <c r="B1516" s="100" t="s">
        <v>5465</v>
      </c>
      <c r="C1516" s="126">
        <v>12008455</v>
      </c>
      <c r="D1516" s="102" t="s">
        <v>4869</v>
      </c>
      <c r="E1516" s="126">
        <v>15.899999999999999</v>
      </c>
      <c r="F1516" s="180">
        <v>1000000</v>
      </c>
      <c r="G1516" s="358" t="s">
        <v>5367</v>
      </c>
      <c r="H1516" s="101" t="s">
        <v>5466</v>
      </c>
      <c r="I1516" s="101"/>
      <c r="J1516" s="287"/>
    </row>
    <row r="1517" spans="1:10" ht="45" customHeight="1">
      <c r="A1517" s="356">
        <f t="shared" si="46"/>
        <v>1454</v>
      </c>
      <c r="B1517" s="126" t="s">
        <v>265</v>
      </c>
      <c r="C1517" s="126">
        <v>12007899</v>
      </c>
      <c r="D1517" s="240" t="s">
        <v>1350</v>
      </c>
      <c r="E1517" s="126">
        <v>15.75</v>
      </c>
      <c r="F1517" s="180">
        <v>1000000</v>
      </c>
      <c r="G1517" s="240" t="s">
        <v>5128</v>
      </c>
      <c r="H1517" s="196" t="s">
        <v>5467</v>
      </c>
      <c r="I1517" s="196"/>
      <c r="J1517" s="287"/>
    </row>
    <row r="1518" spans="1:10" ht="45" customHeight="1">
      <c r="A1518" s="356">
        <f t="shared" si="46"/>
        <v>1455</v>
      </c>
      <c r="B1518" s="126" t="s">
        <v>5468</v>
      </c>
      <c r="C1518" s="126">
        <v>12010393</v>
      </c>
      <c r="D1518" s="240" t="s">
        <v>1350</v>
      </c>
      <c r="E1518" s="126">
        <v>15.75</v>
      </c>
      <c r="F1518" s="180">
        <v>1000000</v>
      </c>
      <c r="G1518" s="240" t="s">
        <v>4890</v>
      </c>
      <c r="H1518" s="196" t="s">
        <v>5469</v>
      </c>
      <c r="I1518" s="196" t="s">
        <v>5470</v>
      </c>
      <c r="J1518" s="287"/>
    </row>
    <row r="1519" spans="1:10" ht="45" customHeight="1">
      <c r="A1519" s="356">
        <f t="shared" si="46"/>
        <v>1456</v>
      </c>
      <c r="B1519" s="100" t="s">
        <v>535</v>
      </c>
      <c r="C1519" s="126">
        <v>12006455</v>
      </c>
      <c r="D1519" s="102" t="s">
        <v>5168</v>
      </c>
      <c r="E1519" s="126">
        <v>15.75</v>
      </c>
      <c r="F1519" s="180">
        <v>1000000</v>
      </c>
      <c r="G1519" s="358" t="s">
        <v>5005</v>
      </c>
      <c r="H1519" s="325" t="s">
        <v>5471</v>
      </c>
      <c r="I1519" s="325" t="s">
        <v>5472</v>
      </c>
      <c r="J1519" s="287"/>
    </row>
    <row r="1520" spans="1:10" ht="45" customHeight="1">
      <c r="A1520" s="356">
        <f t="shared" si="46"/>
        <v>1457</v>
      </c>
      <c r="B1520" s="126" t="s">
        <v>5473</v>
      </c>
      <c r="C1520" s="126">
        <v>12010124</v>
      </c>
      <c r="D1520" s="240" t="s">
        <v>5131</v>
      </c>
      <c r="E1520" s="126">
        <v>15.5</v>
      </c>
      <c r="F1520" s="180">
        <v>1000000</v>
      </c>
      <c r="G1520" s="240" t="s">
        <v>4866</v>
      </c>
      <c r="H1520" s="196" t="s">
        <v>5474</v>
      </c>
      <c r="I1520" s="196" t="s">
        <v>5475</v>
      </c>
      <c r="J1520" s="287"/>
    </row>
    <row r="1521" spans="1:10" ht="45" customHeight="1">
      <c r="A1521" s="356">
        <f t="shared" si="46"/>
        <v>1458</v>
      </c>
      <c r="B1521" s="126" t="s">
        <v>5476</v>
      </c>
      <c r="C1521" s="126">
        <v>12011453</v>
      </c>
      <c r="D1521" s="240" t="s">
        <v>5083</v>
      </c>
      <c r="E1521" s="126">
        <v>15.05</v>
      </c>
      <c r="F1521" s="180">
        <v>1000000</v>
      </c>
      <c r="G1521" s="240" t="s">
        <v>4856</v>
      </c>
      <c r="H1521" s="196" t="s">
        <v>5477</v>
      </c>
      <c r="I1521" s="196" t="s">
        <v>5478</v>
      </c>
      <c r="J1521" s="287"/>
    </row>
    <row r="1522" spans="1:10" ht="45" customHeight="1">
      <c r="A1522" s="356">
        <f t="shared" si="46"/>
        <v>1459</v>
      </c>
      <c r="B1522" s="126" t="s">
        <v>1528</v>
      </c>
      <c r="C1522" s="126">
        <v>12003177</v>
      </c>
      <c r="D1522" s="240" t="s">
        <v>5083</v>
      </c>
      <c r="E1522" s="126">
        <v>15</v>
      </c>
      <c r="F1522" s="180">
        <v>1000000</v>
      </c>
      <c r="G1522" s="240" t="s">
        <v>4893</v>
      </c>
      <c r="H1522" s="196" t="s">
        <v>5479</v>
      </c>
      <c r="I1522" s="196" t="s">
        <v>4895</v>
      </c>
      <c r="J1522" s="287"/>
    </row>
    <row r="1523" spans="1:10" ht="45" customHeight="1">
      <c r="A1523" s="348"/>
      <c r="B1523" s="453" t="s">
        <v>5666</v>
      </c>
      <c r="C1523" s="316"/>
      <c r="D1523" s="207"/>
      <c r="E1523" s="141"/>
      <c r="F1523" s="461"/>
      <c r="G1523" s="138"/>
      <c r="H1523" s="316"/>
      <c r="I1523" s="316"/>
      <c r="J1523" s="302" t="s">
        <v>5987</v>
      </c>
    </row>
    <row r="1524" spans="1:10" ht="45" customHeight="1">
      <c r="A1524" s="353">
        <f>+A1522+1</f>
        <v>1460</v>
      </c>
      <c r="B1524" s="102" t="s">
        <v>5484</v>
      </c>
      <c r="C1524" s="100">
        <v>28001140</v>
      </c>
      <c r="D1524" s="102" t="s">
        <v>5485</v>
      </c>
      <c r="E1524" s="100" t="s">
        <v>5486</v>
      </c>
      <c r="F1524" s="181">
        <v>3000000</v>
      </c>
      <c r="G1524" s="102" t="s">
        <v>5487</v>
      </c>
      <c r="H1524" s="102">
        <v>38099001874</v>
      </c>
      <c r="I1524" s="102">
        <v>1692087473</v>
      </c>
      <c r="J1524" s="290"/>
    </row>
    <row r="1525" spans="1:10" ht="45" customHeight="1">
      <c r="A1525" s="353">
        <f>+A1524+1</f>
        <v>1461</v>
      </c>
      <c r="B1525" s="102" t="s">
        <v>5488</v>
      </c>
      <c r="C1525" s="100">
        <v>28008997</v>
      </c>
      <c r="D1525" s="102" t="s">
        <v>5489</v>
      </c>
      <c r="E1525" s="102">
        <v>29</v>
      </c>
      <c r="F1525" s="181">
        <v>3000000</v>
      </c>
      <c r="G1525" s="102" t="s">
        <v>5490</v>
      </c>
      <c r="H1525" s="102">
        <v>174886622</v>
      </c>
      <c r="I1525" s="102">
        <v>1674994122</v>
      </c>
      <c r="J1525" s="290"/>
    </row>
    <row r="1526" spans="1:10" ht="45" customHeight="1">
      <c r="A1526" s="353">
        <f aca="true" t="shared" si="47" ref="A1526:A1589">+A1525+1</f>
        <v>1462</v>
      </c>
      <c r="B1526" s="102" t="s">
        <v>5491</v>
      </c>
      <c r="C1526" s="100">
        <v>28001153</v>
      </c>
      <c r="D1526" s="102" t="s">
        <v>5492</v>
      </c>
      <c r="E1526" s="100" t="s">
        <v>5493</v>
      </c>
      <c r="F1526" s="181">
        <v>3000000</v>
      </c>
      <c r="G1526" s="102" t="s">
        <v>5494</v>
      </c>
      <c r="H1526" s="102">
        <v>38099002702</v>
      </c>
      <c r="I1526" s="102">
        <v>913905741</v>
      </c>
      <c r="J1526" s="290"/>
    </row>
    <row r="1527" spans="1:10" ht="45" customHeight="1">
      <c r="A1527" s="353">
        <f t="shared" si="47"/>
        <v>1463</v>
      </c>
      <c r="B1527" s="102" t="s">
        <v>5495</v>
      </c>
      <c r="C1527" s="100">
        <v>28001077</v>
      </c>
      <c r="D1527" s="102" t="s">
        <v>5496</v>
      </c>
      <c r="E1527" s="100" t="s">
        <v>1743</v>
      </c>
      <c r="F1527" s="181">
        <v>3000000</v>
      </c>
      <c r="G1527" s="102" t="s">
        <v>5497</v>
      </c>
      <c r="H1527" s="102">
        <v>38099008484</v>
      </c>
      <c r="I1527" s="102">
        <v>1667621342</v>
      </c>
      <c r="J1527" s="290"/>
    </row>
    <row r="1528" spans="1:10" ht="45" customHeight="1">
      <c r="A1528" s="353">
        <f t="shared" si="47"/>
        <v>1464</v>
      </c>
      <c r="B1528" s="102" t="s">
        <v>5498</v>
      </c>
      <c r="C1528" s="102">
        <v>28001169</v>
      </c>
      <c r="D1528" s="102" t="s">
        <v>5499</v>
      </c>
      <c r="E1528" s="102">
        <v>28.25</v>
      </c>
      <c r="F1528" s="181">
        <v>3000000</v>
      </c>
      <c r="G1528" s="102" t="s">
        <v>5500</v>
      </c>
      <c r="H1528" s="102">
        <v>38099004545</v>
      </c>
      <c r="I1528" s="102">
        <v>948590158</v>
      </c>
      <c r="J1528" s="290"/>
    </row>
    <row r="1529" spans="1:10" ht="45" customHeight="1">
      <c r="A1529" s="353">
        <f t="shared" si="47"/>
        <v>1465</v>
      </c>
      <c r="B1529" s="102" t="s">
        <v>1429</v>
      </c>
      <c r="C1529" s="100">
        <v>28002586</v>
      </c>
      <c r="D1529" s="102" t="s">
        <v>5492</v>
      </c>
      <c r="E1529" s="100" t="s">
        <v>5501</v>
      </c>
      <c r="F1529" s="181">
        <v>3000000</v>
      </c>
      <c r="G1529" s="102" t="s">
        <v>5502</v>
      </c>
      <c r="H1529" s="102">
        <v>174521046</v>
      </c>
      <c r="I1529" s="102">
        <v>989953768</v>
      </c>
      <c r="J1529" s="290"/>
    </row>
    <row r="1530" spans="1:10" ht="45" customHeight="1">
      <c r="A1530" s="353">
        <f t="shared" si="47"/>
        <v>1466</v>
      </c>
      <c r="B1530" s="102" t="s">
        <v>5503</v>
      </c>
      <c r="C1530" s="100">
        <v>28001111</v>
      </c>
      <c r="D1530" s="102" t="s">
        <v>5504</v>
      </c>
      <c r="E1530" s="100" t="s">
        <v>5505</v>
      </c>
      <c r="F1530" s="181">
        <v>3000000</v>
      </c>
      <c r="G1530" s="102" t="s">
        <v>5506</v>
      </c>
      <c r="H1530" s="102">
        <v>38099007619</v>
      </c>
      <c r="I1530" s="102">
        <v>961884486</v>
      </c>
      <c r="J1530" s="290"/>
    </row>
    <row r="1531" spans="1:10" ht="45" customHeight="1">
      <c r="A1531" s="353">
        <f t="shared" si="47"/>
        <v>1467</v>
      </c>
      <c r="B1531" s="102" t="s">
        <v>241</v>
      </c>
      <c r="C1531" s="100">
        <v>28001238</v>
      </c>
      <c r="D1531" s="102" t="s">
        <v>5504</v>
      </c>
      <c r="E1531" s="100" t="s">
        <v>5505</v>
      </c>
      <c r="F1531" s="181">
        <v>3000000</v>
      </c>
      <c r="G1531" s="102" t="s">
        <v>5507</v>
      </c>
      <c r="H1531" s="102">
        <v>38099008001</v>
      </c>
      <c r="I1531" s="102">
        <v>985904984</v>
      </c>
      <c r="J1531" s="290"/>
    </row>
    <row r="1532" spans="1:10" ht="45" customHeight="1">
      <c r="A1532" s="353">
        <f t="shared" si="47"/>
        <v>1468</v>
      </c>
      <c r="B1532" s="102" t="s">
        <v>5508</v>
      </c>
      <c r="C1532" s="100">
        <v>28011691</v>
      </c>
      <c r="D1532" s="102" t="s">
        <v>5509</v>
      </c>
      <c r="E1532" s="100">
        <v>26.25</v>
      </c>
      <c r="F1532" s="181">
        <v>3000000</v>
      </c>
      <c r="G1532" s="102" t="s">
        <v>5510</v>
      </c>
      <c r="H1532" s="102">
        <v>174976941</v>
      </c>
      <c r="I1532" s="102">
        <v>962887218</v>
      </c>
      <c r="J1532" s="290"/>
    </row>
    <row r="1533" spans="1:10" ht="45" customHeight="1">
      <c r="A1533" s="353">
        <f t="shared" si="47"/>
        <v>1469</v>
      </c>
      <c r="B1533" s="102" t="s">
        <v>5511</v>
      </c>
      <c r="C1533" s="100">
        <v>40016581</v>
      </c>
      <c r="D1533" s="102" t="s">
        <v>5512</v>
      </c>
      <c r="E1533" s="100" t="s">
        <v>3844</v>
      </c>
      <c r="F1533" s="181">
        <v>3000000</v>
      </c>
      <c r="G1533" s="102" t="s">
        <v>5513</v>
      </c>
      <c r="H1533" s="102">
        <v>241688683</v>
      </c>
      <c r="I1533" s="102">
        <v>1635751857</v>
      </c>
      <c r="J1533" s="290"/>
    </row>
    <row r="1534" spans="1:10" ht="45" customHeight="1">
      <c r="A1534" s="353">
        <f t="shared" si="47"/>
        <v>1470</v>
      </c>
      <c r="B1534" s="102" t="s">
        <v>5514</v>
      </c>
      <c r="C1534" s="100">
        <v>28012323</v>
      </c>
      <c r="D1534" s="102" t="s">
        <v>3843</v>
      </c>
      <c r="E1534" s="100" t="s">
        <v>3725</v>
      </c>
      <c r="F1534" s="181">
        <v>3000000</v>
      </c>
      <c r="G1534" s="102" t="s">
        <v>5515</v>
      </c>
      <c r="H1534" s="102">
        <v>38199010563</v>
      </c>
      <c r="I1534" s="102">
        <v>1697131525</v>
      </c>
      <c r="J1534" s="290"/>
    </row>
    <row r="1535" spans="1:10" ht="45" customHeight="1">
      <c r="A1535" s="353">
        <f t="shared" si="47"/>
        <v>1471</v>
      </c>
      <c r="B1535" s="102" t="s">
        <v>5516</v>
      </c>
      <c r="C1535" s="102">
        <v>28027590</v>
      </c>
      <c r="D1535" s="102" t="s">
        <v>5517</v>
      </c>
      <c r="E1535" s="102">
        <v>27.25</v>
      </c>
      <c r="F1535" s="181">
        <v>3000000</v>
      </c>
      <c r="G1535" s="102" t="s">
        <v>5518</v>
      </c>
      <c r="H1535" s="102">
        <v>38199009268</v>
      </c>
      <c r="I1535" s="102">
        <v>1696695115</v>
      </c>
      <c r="J1535" s="290"/>
    </row>
    <row r="1536" spans="1:10" ht="45" customHeight="1">
      <c r="A1536" s="353">
        <f t="shared" si="47"/>
        <v>1472</v>
      </c>
      <c r="B1536" s="102" t="s">
        <v>5519</v>
      </c>
      <c r="C1536" s="102">
        <v>28001006</v>
      </c>
      <c r="D1536" s="102" t="s">
        <v>5520</v>
      </c>
      <c r="E1536" s="102">
        <v>26.75</v>
      </c>
      <c r="F1536" s="181">
        <v>3000000</v>
      </c>
      <c r="G1536" s="102" t="s">
        <v>5521</v>
      </c>
      <c r="H1536" s="102">
        <v>38198002717</v>
      </c>
      <c r="I1536" s="102">
        <v>1666255326</v>
      </c>
      <c r="J1536" s="290"/>
    </row>
    <row r="1537" spans="1:10" ht="45" customHeight="1">
      <c r="A1537" s="353">
        <f t="shared" si="47"/>
        <v>1473</v>
      </c>
      <c r="B1537" s="102" t="s">
        <v>5522</v>
      </c>
      <c r="C1537" s="102">
        <v>28016186</v>
      </c>
      <c r="D1537" s="102" t="s">
        <v>5523</v>
      </c>
      <c r="E1537" s="102">
        <v>26.5</v>
      </c>
      <c r="F1537" s="181">
        <v>3000000</v>
      </c>
      <c r="G1537" s="102" t="s">
        <v>5521</v>
      </c>
      <c r="H1537" s="102">
        <v>38099010366</v>
      </c>
      <c r="I1537" s="102">
        <v>966832172</v>
      </c>
      <c r="J1537" s="290"/>
    </row>
    <row r="1538" spans="1:10" ht="45" customHeight="1">
      <c r="A1538" s="353">
        <f t="shared" si="47"/>
        <v>1474</v>
      </c>
      <c r="B1538" s="102" t="s">
        <v>5524</v>
      </c>
      <c r="C1538" s="102">
        <v>28008817</v>
      </c>
      <c r="D1538" s="102" t="s">
        <v>5525</v>
      </c>
      <c r="E1538" s="102">
        <v>27.25</v>
      </c>
      <c r="F1538" s="181">
        <v>3000000</v>
      </c>
      <c r="G1538" s="102" t="s">
        <v>5526</v>
      </c>
      <c r="H1538" s="102">
        <v>38099010265</v>
      </c>
      <c r="I1538" s="102">
        <v>1696370365</v>
      </c>
      <c r="J1538" s="290"/>
    </row>
    <row r="1539" spans="1:10" ht="45" customHeight="1">
      <c r="A1539" s="353">
        <f t="shared" si="47"/>
        <v>1475</v>
      </c>
      <c r="B1539" s="102" t="s">
        <v>5527</v>
      </c>
      <c r="C1539" s="102">
        <v>28018081</v>
      </c>
      <c r="D1539" s="102" t="s">
        <v>4803</v>
      </c>
      <c r="E1539" s="102">
        <v>27.7</v>
      </c>
      <c r="F1539" s="181">
        <v>3000000</v>
      </c>
      <c r="G1539" s="102" t="s">
        <v>5528</v>
      </c>
      <c r="H1539" s="102">
        <v>38099004121</v>
      </c>
      <c r="I1539" s="102">
        <v>1678233607</v>
      </c>
      <c r="J1539" s="290"/>
    </row>
    <row r="1540" spans="1:10" ht="45" customHeight="1">
      <c r="A1540" s="353">
        <f t="shared" si="47"/>
        <v>1476</v>
      </c>
      <c r="B1540" s="102" t="s">
        <v>5529</v>
      </c>
      <c r="C1540" s="102">
        <v>28002580</v>
      </c>
      <c r="D1540" s="102" t="s">
        <v>5530</v>
      </c>
      <c r="E1540" s="102">
        <v>27</v>
      </c>
      <c r="F1540" s="181">
        <v>3000000</v>
      </c>
      <c r="G1540" s="102" t="s">
        <v>5531</v>
      </c>
      <c r="H1540" s="102">
        <v>175068430</v>
      </c>
      <c r="I1540" s="102">
        <v>1699303725</v>
      </c>
      <c r="J1540" s="290"/>
    </row>
    <row r="1541" spans="1:10" ht="45" customHeight="1">
      <c r="A1541" s="353">
        <f t="shared" si="47"/>
        <v>1477</v>
      </c>
      <c r="B1541" s="102" t="s">
        <v>5532</v>
      </c>
      <c r="C1541" s="102">
        <v>28010949</v>
      </c>
      <c r="D1541" s="102" t="s">
        <v>5533</v>
      </c>
      <c r="E1541" s="102">
        <v>25.5</v>
      </c>
      <c r="F1541" s="181">
        <v>2000000</v>
      </c>
      <c r="G1541" s="102" t="s">
        <v>5534</v>
      </c>
      <c r="H1541" s="102">
        <v>174974546</v>
      </c>
      <c r="I1541" s="102">
        <v>1272126676</v>
      </c>
      <c r="J1541" s="290"/>
    </row>
    <row r="1542" spans="1:10" ht="45" customHeight="1">
      <c r="A1542" s="353">
        <f t="shared" si="47"/>
        <v>1478</v>
      </c>
      <c r="B1542" s="102" t="s">
        <v>393</v>
      </c>
      <c r="C1542" s="100">
        <v>28000872</v>
      </c>
      <c r="D1542" s="102" t="s">
        <v>5535</v>
      </c>
      <c r="E1542" s="100" t="s">
        <v>5536</v>
      </c>
      <c r="F1542" s="181">
        <v>2000000</v>
      </c>
      <c r="G1542" s="102" t="s">
        <v>5537</v>
      </c>
      <c r="H1542" s="102">
        <v>38199005580</v>
      </c>
      <c r="I1542" s="102">
        <v>942295737</v>
      </c>
      <c r="J1542" s="290"/>
    </row>
    <row r="1543" spans="1:10" ht="45" customHeight="1">
      <c r="A1543" s="353">
        <f t="shared" si="47"/>
        <v>1479</v>
      </c>
      <c r="B1543" s="102" t="s">
        <v>1807</v>
      </c>
      <c r="C1543" s="100">
        <v>28000960</v>
      </c>
      <c r="D1543" s="102" t="s">
        <v>5538</v>
      </c>
      <c r="E1543" s="100" t="s">
        <v>5539</v>
      </c>
      <c r="F1543" s="181">
        <v>2000000</v>
      </c>
      <c r="G1543" s="102" t="s">
        <v>5540</v>
      </c>
      <c r="H1543" s="102">
        <v>38199001429</v>
      </c>
      <c r="I1543" s="102">
        <v>1676765106</v>
      </c>
      <c r="J1543" s="290"/>
    </row>
    <row r="1544" spans="1:10" ht="45" customHeight="1">
      <c r="A1544" s="353">
        <f t="shared" si="47"/>
        <v>1480</v>
      </c>
      <c r="B1544" s="102" t="s">
        <v>3792</v>
      </c>
      <c r="C1544" s="100">
        <v>28000933</v>
      </c>
      <c r="D1544" s="102" t="s">
        <v>5541</v>
      </c>
      <c r="E1544" s="100" t="s">
        <v>1666</v>
      </c>
      <c r="F1544" s="181">
        <v>2000000</v>
      </c>
      <c r="G1544" s="102" t="s">
        <v>5542</v>
      </c>
      <c r="H1544" s="102">
        <v>38199008943</v>
      </c>
      <c r="I1544" s="102">
        <v>932387880</v>
      </c>
      <c r="J1544" s="290"/>
    </row>
    <row r="1545" spans="1:10" ht="45" customHeight="1">
      <c r="A1545" s="353">
        <f t="shared" si="47"/>
        <v>1481</v>
      </c>
      <c r="B1545" s="102" t="s">
        <v>561</v>
      </c>
      <c r="C1545" s="100">
        <v>28001129</v>
      </c>
      <c r="D1545" s="102" t="s">
        <v>5543</v>
      </c>
      <c r="E1545" s="100" t="s">
        <v>4752</v>
      </c>
      <c r="F1545" s="181">
        <v>2000000</v>
      </c>
      <c r="G1545" s="102" t="s">
        <v>5544</v>
      </c>
      <c r="H1545" s="102">
        <v>38199006773</v>
      </c>
      <c r="I1545" s="102">
        <v>1634129748</v>
      </c>
      <c r="J1545" s="290"/>
    </row>
    <row r="1546" spans="1:10" ht="45" customHeight="1">
      <c r="A1546" s="353">
        <f t="shared" si="47"/>
        <v>1482</v>
      </c>
      <c r="B1546" s="102" t="s">
        <v>5545</v>
      </c>
      <c r="C1546" s="100">
        <v>28000092</v>
      </c>
      <c r="D1546" s="102" t="s">
        <v>5546</v>
      </c>
      <c r="E1546" s="100">
        <v>22.25</v>
      </c>
      <c r="F1546" s="181">
        <v>2000000</v>
      </c>
      <c r="G1546" s="102" t="s">
        <v>5547</v>
      </c>
      <c r="H1546" s="102">
        <v>174528208</v>
      </c>
      <c r="I1546" s="102">
        <v>1658889396</v>
      </c>
      <c r="J1546" s="290"/>
    </row>
    <row r="1547" spans="1:10" ht="45" customHeight="1">
      <c r="A1547" s="353">
        <f t="shared" si="47"/>
        <v>1483</v>
      </c>
      <c r="B1547" s="102" t="s">
        <v>5548</v>
      </c>
      <c r="C1547" s="100">
        <v>28001202</v>
      </c>
      <c r="D1547" s="102" t="s">
        <v>5549</v>
      </c>
      <c r="E1547" s="100">
        <v>22.6</v>
      </c>
      <c r="F1547" s="181">
        <v>2000000</v>
      </c>
      <c r="G1547" s="102" t="s">
        <v>5550</v>
      </c>
      <c r="H1547" s="102">
        <v>38199003506</v>
      </c>
      <c r="I1547" s="102">
        <v>1653356417</v>
      </c>
      <c r="J1547" s="290"/>
    </row>
    <row r="1548" spans="1:10" ht="45" customHeight="1">
      <c r="A1548" s="353">
        <f t="shared" si="47"/>
        <v>1484</v>
      </c>
      <c r="B1548" s="102" t="s">
        <v>358</v>
      </c>
      <c r="C1548" s="100">
        <v>28001768</v>
      </c>
      <c r="D1548" s="102" t="s">
        <v>5551</v>
      </c>
      <c r="E1548" s="100" t="s">
        <v>4175</v>
      </c>
      <c r="F1548" s="181">
        <v>2000000</v>
      </c>
      <c r="G1548" s="102" t="s">
        <v>5552</v>
      </c>
      <c r="H1548" s="365">
        <v>38199003845</v>
      </c>
      <c r="I1548" s="102">
        <v>985231849</v>
      </c>
      <c r="J1548" s="290"/>
    </row>
    <row r="1549" spans="1:10" ht="45" customHeight="1">
      <c r="A1549" s="353">
        <f t="shared" si="47"/>
        <v>1485</v>
      </c>
      <c r="B1549" s="102" t="s">
        <v>5304</v>
      </c>
      <c r="C1549" s="100">
        <v>28001243</v>
      </c>
      <c r="D1549" s="102" t="s">
        <v>5553</v>
      </c>
      <c r="E1549" s="100" t="s">
        <v>3774</v>
      </c>
      <c r="F1549" s="181">
        <v>2000000</v>
      </c>
      <c r="G1549" s="102" t="s">
        <v>5550</v>
      </c>
      <c r="H1549" s="365">
        <v>38099009620</v>
      </c>
      <c r="I1549" s="102">
        <v>1626676584</v>
      </c>
      <c r="J1549" s="290"/>
    </row>
    <row r="1550" spans="1:10" ht="45" customHeight="1">
      <c r="A1550" s="353">
        <f t="shared" si="47"/>
        <v>1486</v>
      </c>
      <c r="B1550" s="102" t="s">
        <v>5554</v>
      </c>
      <c r="C1550" s="100">
        <v>28000685</v>
      </c>
      <c r="D1550" s="102" t="s">
        <v>5555</v>
      </c>
      <c r="E1550" s="100">
        <v>21.55</v>
      </c>
      <c r="F1550" s="181">
        <v>2000000</v>
      </c>
      <c r="G1550" s="102" t="s">
        <v>5552</v>
      </c>
      <c r="H1550" s="365">
        <v>174524749</v>
      </c>
      <c r="I1550" s="102">
        <v>1638574956</v>
      </c>
      <c r="J1550" s="290"/>
    </row>
    <row r="1551" spans="1:10" ht="45" customHeight="1">
      <c r="A1551" s="353">
        <f t="shared" si="47"/>
        <v>1487</v>
      </c>
      <c r="B1551" s="102" t="s">
        <v>5556</v>
      </c>
      <c r="C1551" s="100">
        <v>28011049</v>
      </c>
      <c r="D1551" s="102" t="s">
        <v>5557</v>
      </c>
      <c r="E1551" s="100">
        <v>21.25</v>
      </c>
      <c r="F1551" s="181">
        <v>2000000</v>
      </c>
      <c r="G1551" s="102" t="s">
        <v>5558</v>
      </c>
      <c r="H1551" s="365">
        <v>38199007240</v>
      </c>
      <c r="I1551" s="102">
        <v>1643780554</v>
      </c>
      <c r="J1551" s="290"/>
    </row>
    <row r="1552" spans="1:10" ht="45" customHeight="1">
      <c r="A1552" s="353">
        <f t="shared" si="47"/>
        <v>1488</v>
      </c>
      <c r="B1552" s="102" t="s">
        <v>5559</v>
      </c>
      <c r="C1552" s="102">
        <v>28001985</v>
      </c>
      <c r="D1552" s="102" t="s">
        <v>5560</v>
      </c>
      <c r="E1552" s="102">
        <v>25.75</v>
      </c>
      <c r="F1552" s="181">
        <v>2000000</v>
      </c>
      <c r="G1552" s="102" t="s">
        <v>5561</v>
      </c>
      <c r="H1552" s="365">
        <v>174545379</v>
      </c>
      <c r="I1552" s="102">
        <v>967274942</v>
      </c>
      <c r="J1552" s="290"/>
    </row>
    <row r="1553" spans="1:10" ht="45" customHeight="1">
      <c r="A1553" s="353">
        <f t="shared" si="47"/>
        <v>1489</v>
      </c>
      <c r="B1553" s="102" t="s">
        <v>83</v>
      </c>
      <c r="C1553" s="102">
        <v>28000968</v>
      </c>
      <c r="D1553" s="102" t="s">
        <v>5562</v>
      </c>
      <c r="E1553" s="102">
        <v>23.5</v>
      </c>
      <c r="F1553" s="181">
        <v>2000000</v>
      </c>
      <c r="G1553" s="102" t="s">
        <v>5563</v>
      </c>
      <c r="H1553" s="365">
        <v>38199004059</v>
      </c>
      <c r="I1553" s="102">
        <v>915358089</v>
      </c>
      <c r="J1553" s="290"/>
    </row>
    <row r="1554" spans="1:10" ht="33" customHeight="1">
      <c r="A1554" s="353">
        <f t="shared" si="47"/>
        <v>1490</v>
      </c>
      <c r="B1554" s="102" t="s">
        <v>5564</v>
      </c>
      <c r="C1554" s="102">
        <v>28020152</v>
      </c>
      <c r="D1554" s="102" t="s">
        <v>5565</v>
      </c>
      <c r="E1554" s="102">
        <v>25.25</v>
      </c>
      <c r="F1554" s="181">
        <v>2000000</v>
      </c>
      <c r="G1554" s="102" t="s">
        <v>5566</v>
      </c>
      <c r="H1554" s="365">
        <v>38199008069</v>
      </c>
      <c r="I1554" s="102">
        <v>985049969</v>
      </c>
      <c r="J1554" s="290"/>
    </row>
    <row r="1555" spans="1:10" ht="34.5" customHeight="1">
      <c r="A1555" s="353">
        <f t="shared" si="47"/>
        <v>1491</v>
      </c>
      <c r="B1555" s="102" t="s">
        <v>5567</v>
      </c>
      <c r="C1555" s="102">
        <v>28001220</v>
      </c>
      <c r="D1555" s="102" t="s">
        <v>5568</v>
      </c>
      <c r="E1555" s="102">
        <v>22.45</v>
      </c>
      <c r="F1555" s="181">
        <v>2000000</v>
      </c>
      <c r="G1555" s="102" t="s">
        <v>5569</v>
      </c>
      <c r="H1555" s="365">
        <v>38199000154</v>
      </c>
      <c r="I1555" s="102">
        <v>1663064679</v>
      </c>
      <c r="J1555" s="290"/>
    </row>
    <row r="1556" spans="1:10" ht="32.25" customHeight="1">
      <c r="A1556" s="353">
        <f t="shared" si="47"/>
        <v>1492</v>
      </c>
      <c r="B1556" s="102" t="s">
        <v>5570</v>
      </c>
      <c r="C1556" s="102">
        <v>28009015</v>
      </c>
      <c r="D1556" s="102" t="s">
        <v>5571</v>
      </c>
      <c r="E1556" s="102">
        <v>25</v>
      </c>
      <c r="F1556" s="181">
        <v>2000000</v>
      </c>
      <c r="G1556" s="102" t="s">
        <v>5572</v>
      </c>
      <c r="H1556" s="365">
        <v>174886627</v>
      </c>
      <c r="I1556" s="102">
        <v>1629670860</v>
      </c>
      <c r="J1556" s="290"/>
    </row>
    <row r="1557" spans="1:10" ht="33.75" customHeight="1">
      <c r="A1557" s="353">
        <f t="shared" si="47"/>
        <v>1493</v>
      </c>
      <c r="B1557" s="102" t="s">
        <v>5573</v>
      </c>
      <c r="C1557" s="102">
        <v>28008928</v>
      </c>
      <c r="D1557" s="102" t="s">
        <v>5574</v>
      </c>
      <c r="E1557" s="102">
        <v>23.7</v>
      </c>
      <c r="F1557" s="181">
        <v>2000000</v>
      </c>
      <c r="G1557" s="102" t="s">
        <v>5575</v>
      </c>
      <c r="H1557" s="365">
        <v>174524940</v>
      </c>
      <c r="I1557" s="102">
        <v>965658620</v>
      </c>
      <c r="J1557" s="290"/>
    </row>
    <row r="1558" spans="1:10" ht="37.5" customHeight="1">
      <c r="A1558" s="353">
        <f t="shared" si="47"/>
        <v>1494</v>
      </c>
      <c r="B1558" s="102" t="s">
        <v>5576</v>
      </c>
      <c r="C1558" s="102">
        <v>28001990</v>
      </c>
      <c r="D1558" s="102" t="s">
        <v>5577</v>
      </c>
      <c r="E1558" s="102">
        <v>25.2</v>
      </c>
      <c r="F1558" s="181">
        <v>2000000</v>
      </c>
      <c r="G1558" s="102" t="s">
        <v>5578</v>
      </c>
      <c r="H1558" s="365">
        <v>174520788</v>
      </c>
      <c r="I1558" s="102">
        <v>917412160</v>
      </c>
      <c r="J1558" s="290"/>
    </row>
    <row r="1559" spans="1:10" ht="45" customHeight="1">
      <c r="A1559" s="353">
        <f t="shared" si="47"/>
        <v>1495</v>
      </c>
      <c r="B1559" s="102" t="s">
        <v>5579</v>
      </c>
      <c r="C1559" s="102">
        <v>28001203</v>
      </c>
      <c r="D1559" s="102" t="s">
        <v>5580</v>
      </c>
      <c r="E1559" s="102">
        <v>25.75</v>
      </c>
      <c r="F1559" s="181">
        <v>2000000</v>
      </c>
      <c r="G1559" s="102" t="s">
        <v>5578</v>
      </c>
      <c r="H1559" s="365">
        <v>174514855</v>
      </c>
      <c r="I1559" s="102">
        <v>914390442</v>
      </c>
      <c r="J1559" s="290"/>
    </row>
    <row r="1560" spans="1:10" ht="36" customHeight="1">
      <c r="A1560" s="353">
        <f t="shared" si="47"/>
        <v>1496</v>
      </c>
      <c r="B1560" s="102" t="s">
        <v>5581</v>
      </c>
      <c r="C1560" s="102">
        <v>2000877</v>
      </c>
      <c r="D1560" s="102" t="s">
        <v>5582</v>
      </c>
      <c r="E1560" s="102">
        <v>25.75</v>
      </c>
      <c r="F1560" s="181">
        <v>2000000</v>
      </c>
      <c r="G1560" s="102" t="s">
        <v>5578</v>
      </c>
      <c r="H1560" s="365">
        <v>38199000063</v>
      </c>
      <c r="I1560" s="102">
        <v>909223399</v>
      </c>
      <c r="J1560" s="290"/>
    </row>
    <row r="1561" spans="1:10" ht="30.75" customHeight="1">
      <c r="A1561" s="353">
        <f t="shared" si="47"/>
        <v>1497</v>
      </c>
      <c r="B1561" s="102" t="s">
        <v>4402</v>
      </c>
      <c r="C1561" s="100">
        <v>28014943</v>
      </c>
      <c r="D1561" s="102" t="s">
        <v>5583</v>
      </c>
      <c r="E1561" s="100">
        <v>23.15</v>
      </c>
      <c r="F1561" s="181">
        <v>2000000</v>
      </c>
      <c r="G1561" s="102" t="s">
        <v>5584</v>
      </c>
      <c r="H1561" s="365">
        <v>175030791</v>
      </c>
      <c r="I1561" s="102">
        <v>1639806785</v>
      </c>
      <c r="J1561" s="290"/>
    </row>
    <row r="1562" spans="1:10" ht="45" customHeight="1">
      <c r="A1562" s="353">
        <f t="shared" si="47"/>
        <v>1498</v>
      </c>
      <c r="B1562" s="102" t="s">
        <v>1098</v>
      </c>
      <c r="C1562" s="100">
        <v>28001275</v>
      </c>
      <c r="D1562" s="102" t="s">
        <v>5585</v>
      </c>
      <c r="E1562" s="100">
        <v>24.6</v>
      </c>
      <c r="F1562" s="181">
        <v>2000000</v>
      </c>
      <c r="G1562" s="102" t="s">
        <v>5586</v>
      </c>
      <c r="H1562" s="365">
        <v>174514151</v>
      </c>
      <c r="I1562" s="102">
        <v>945569121</v>
      </c>
      <c r="J1562" s="290"/>
    </row>
    <row r="1563" spans="1:10" ht="30.75" customHeight="1">
      <c r="A1563" s="353">
        <f t="shared" si="47"/>
        <v>1499</v>
      </c>
      <c r="B1563" s="102" t="s">
        <v>100</v>
      </c>
      <c r="C1563" s="100">
        <v>28021522</v>
      </c>
      <c r="D1563" s="102" t="s">
        <v>5587</v>
      </c>
      <c r="E1563" s="100">
        <v>24.5</v>
      </c>
      <c r="F1563" s="181">
        <v>2000000</v>
      </c>
      <c r="G1563" s="102" t="s">
        <v>5588</v>
      </c>
      <c r="H1563" s="365">
        <v>38099006803</v>
      </c>
      <c r="I1563" s="102">
        <v>972716050</v>
      </c>
      <c r="J1563" s="290"/>
    </row>
    <row r="1564" spans="1:10" ht="30" customHeight="1">
      <c r="A1564" s="353">
        <f t="shared" si="47"/>
        <v>1500</v>
      </c>
      <c r="B1564" s="102" t="s">
        <v>1000</v>
      </c>
      <c r="C1564" s="100">
        <v>28024382</v>
      </c>
      <c r="D1564" s="102" t="s">
        <v>5589</v>
      </c>
      <c r="E1564" s="100">
        <v>24.75</v>
      </c>
      <c r="F1564" s="181">
        <v>2000000</v>
      </c>
      <c r="G1564" s="102" t="s">
        <v>5590</v>
      </c>
      <c r="H1564" s="365">
        <v>175068155</v>
      </c>
      <c r="I1564" s="102">
        <v>1673917052</v>
      </c>
      <c r="J1564" s="290"/>
    </row>
    <row r="1565" spans="1:10" ht="45" customHeight="1">
      <c r="A1565" s="353">
        <f t="shared" si="47"/>
        <v>1501</v>
      </c>
      <c r="B1565" s="102" t="s">
        <v>5591</v>
      </c>
      <c r="C1565" s="102">
        <v>28024666</v>
      </c>
      <c r="D1565" s="102" t="s">
        <v>5538</v>
      </c>
      <c r="E1565" s="102">
        <v>22.7</v>
      </c>
      <c r="F1565" s="181">
        <v>2000000</v>
      </c>
      <c r="G1565" s="102" t="s">
        <v>5592</v>
      </c>
      <c r="H1565" s="365">
        <v>175067820</v>
      </c>
      <c r="I1565" s="102">
        <v>989236737</v>
      </c>
      <c r="J1565" s="290"/>
    </row>
    <row r="1566" spans="1:10" ht="45" customHeight="1">
      <c r="A1566" s="353">
        <f t="shared" si="47"/>
        <v>1502</v>
      </c>
      <c r="B1566" s="102" t="s">
        <v>2015</v>
      </c>
      <c r="C1566" s="102">
        <v>34006919</v>
      </c>
      <c r="D1566" s="102" t="s">
        <v>5593</v>
      </c>
      <c r="E1566" s="102">
        <v>22.85</v>
      </c>
      <c r="F1566" s="181">
        <v>2000000</v>
      </c>
      <c r="G1566" s="102" t="s">
        <v>5594</v>
      </c>
      <c r="H1566" s="365">
        <v>206360250</v>
      </c>
      <c r="I1566" s="102">
        <v>1684322503</v>
      </c>
      <c r="J1566" s="290"/>
    </row>
    <row r="1567" spans="1:10" ht="45" customHeight="1">
      <c r="A1567" s="353">
        <f t="shared" si="47"/>
        <v>1503</v>
      </c>
      <c r="B1567" s="102" t="s">
        <v>5595</v>
      </c>
      <c r="C1567" s="102">
        <v>28001128</v>
      </c>
      <c r="D1567" s="102" t="s">
        <v>5596</v>
      </c>
      <c r="E1567" s="102">
        <v>25.25</v>
      </c>
      <c r="F1567" s="181">
        <v>2000000</v>
      </c>
      <c r="G1567" s="102" t="s">
        <v>5597</v>
      </c>
      <c r="H1567" s="365">
        <v>38099005218</v>
      </c>
      <c r="I1567" s="102">
        <v>936166828</v>
      </c>
      <c r="J1567" s="290"/>
    </row>
    <row r="1568" spans="1:10" ht="45" customHeight="1">
      <c r="A1568" s="353">
        <f t="shared" si="47"/>
        <v>1504</v>
      </c>
      <c r="B1568" s="102" t="s">
        <v>5598</v>
      </c>
      <c r="C1568" s="102">
        <v>28015867</v>
      </c>
      <c r="D1568" s="102" t="s">
        <v>5599</v>
      </c>
      <c r="E1568" s="102">
        <v>23.75</v>
      </c>
      <c r="F1568" s="181">
        <v>2000000</v>
      </c>
      <c r="G1568" s="102" t="s">
        <v>5600</v>
      </c>
      <c r="H1568" s="365">
        <v>38199003009</v>
      </c>
      <c r="I1568" s="102">
        <v>962330648</v>
      </c>
      <c r="J1568" s="290"/>
    </row>
    <row r="1569" spans="1:10" ht="45" customHeight="1">
      <c r="A1569" s="353">
        <f t="shared" si="47"/>
        <v>1505</v>
      </c>
      <c r="B1569" s="102" t="s">
        <v>5601</v>
      </c>
      <c r="C1569" s="102">
        <v>28025347</v>
      </c>
      <c r="D1569" s="102" t="s">
        <v>5602</v>
      </c>
      <c r="E1569" s="102">
        <v>21.5</v>
      </c>
      <c r="F1569" s="181">
        <v>2000000</v>
      </c>
      <c r="G1569" s="102" t="s">
        <v>5592</v>
      </c>
      <c r="H1569" s="365">
        <v>175067077</v>
      </c>
      <c r="I1569" s="102">
        <v>1207070734</v>
      </c>
      <c r="J1569" s="290"/>
    </row>
    <row r="1570" spans="1:10" ht="45" customHeight="1">
      <c r="A1570" s="353">
        <f t="shared" si="47"/>
        <v>1506</v>
      </c>
      <c r="B1570" s="102" t="s">
        <v>253</v>
      </c>
      <c r="C1570" s="100">
        <v>28001769</v>
      </c>
      <c r="D1570" s="102" t="s">
        <v>5603</v>
      </c>
      <c r="E1570" s="100">
        <v>21.3</v>
      </c>
      <c r="F1570" s="181">
        <v>2000000</v>
      </c>
      <c r="G1570" s="102" t="s">
        <v>5547</v>
      </c>
      <c r="H1570" s="365">
        <v>174524129</v>
      </c>
      <c r="I1570" s="102">
        <v>1659978344</v>
      </c>
      <c r="J1570" s="290"/>
    </row>
    <row r="1571" spans="1:10" ht="45" customHeight="1">
      <c r="A1571" s="353">
        <f t="shared" si="47"/>
        <v>1507</v>
      </c>
      <c r="B1571" s="102" t="s">
        <v>5647</v>
      </c>
      <c r="C1571" s="102">
        <v>28924462</v>
      </c>
      <c r="D1571" s="102" t="s">
        <v>5648</v>
      </c>
      <c r="E1571" s="102">
        <v>21.05</v>
      </c>
      <c r="F1571" s="181">
        <v>2000000</v>
      </c>
      <c r="G1571" s="102" t="s">
        <v>5649</v>
      </c>
      <c r="H1571" s="365">
        <v>175067694</v>
      </c>
      <c r="I1571" s="102">
        <v>1693460340</v>
      </c>
      <c r="J1571" s="290"/>
    </row>
    <row r="1572" spans="1:10" ht="35.25" customHeight="1">
      <c r="A1572" s="353">
        <f t="shared" si="47"/>
        <v>1508</v>
      </c>
      <c r="B1572" s="102" t="s">
        <v>3593</v>
      </c>
      <c r="C1572" s="100">
        <v>28001711</v>
      </c>
      <c r="D1572" s="102" t="s">
        <v>5604</v>
      </c>
      <c r="E1572" s="100" t="s">
        <v>5605</v>
      </c>
      <c r="F1572" s="181">
        <v>1000000</v>
      </c>
      <c r="G1572" s="102" t="s">
        <v>5606</v>
      </c>
      <c r="H1572" s="365">
        <v>38099003451</v>
      </c>
      <c r="I1572" s="102">
        <v>918234136</v>
      </c>
      <c r="J1572" s="290"/>
    </row>
    <row r="1573" spans="1:10" ht="32.25" customHeight="1">
      <c r="A1573" s="353">
        <f t="shared" si="47"/>
        <v>1509</v>
      </c>
      <c r="B1573" s="102" t="s">
        <v>1000</v>
      </c>
      <c r="C1573" s="100">
        <v>28002707</v>
      </c>
      <c r="D1573" s="102" t="s">
        <v>5607</v>
      </c>
      <c r="E1573" s="100" t="s">
        <v>5608</v>
      </c>
      <c r="F1573" s="181">
        <v>1000000</v>
      </c>
      <c r="G1573" s="102" t="s">
        <v>5547</v>
      </c>
      <c r="H1573" s="365">
        <v>38098001595</v>
      </c>
      <c r="I1573" s="102">
        <v>1634129748</v>
      </c>
      <c r="J1573" s="290"/>
    </row>
    <row r="1574" spans="1:10" ht="34.5" customHeight="1">
      <c r="A1574" s="353">
        <f t="shared" si="47"/>
        <v>1510</v>
      </c>
      <c r="B1574" s="102" t="s">
        <v>512</v>
      </c>
      <c r="C1574" s="100">
        <v>1005392</v>
      </c>
      <c r="D1574" s="102" t="s">
        <v>5609</v>
      </c>
      <c r="E1574" s="100" t="s">
        <v>5610</v>
      </c>
      <c r="F1574" s="181">
        <v>1000000</v>
      </c>
      <c r="G1574" s="102" t="s">
        <v>5547</v>
      </c>
      <c r="H1574" s="365">
        <v>1099006425</v>
      </c>
      <c r="I1574" s="102">
        <v>977371326</v>
      </c>
      <c r="J1574" s="290"/>
    </row>
    <row r="1575" spans="1:10" ht="33" customHeight="1">
      <c r="A1575" s="353">
        <f t="shared" si="47"/>
        <v>1511</v>
      </c>
      <c r="B1575" s="102" t="s">
        <v>5611</v>
      </c>
      <c r="C1575" s="100">
        <v>28001148</v>
      </c>
      <c r="D1575" s="102" t="s">
        <v>5612</v>
      </c>
      <c r="E1575" s="100" t="s">
        <v>5613</v>
      </c>
      <c r="F1575" s="181">
        <v>1000000</v>
      </c>
      <c r="G1575" s="102" t="s">
        <v>5550</v>
      </c>
      <c r="H1575" s="365">
        <v>38199006015</v>
      </c>
      <c r="I1575" s="102">
        <v>1699961054</v>
      </c>
      <c r="J1575" s="290"/>
    </row>
    <row r="1576" spans="1:10" ht="32.25" customHeight="1">
      <c r="A1576" s="353">
        <f t="shared" si="47"/>
        <v>1512</v>
      </c>
      <c r="B1576" s="102" t="s">
        <v>5548</v>
      </c>
      <c r="C1576" s="100">
        <v>28001201</v>
      </c>
      <c r="D1576" s="102" t="s">
        <v>5614</v>
      </c>
      <c r="E1576" s="100" t="s">
        <v>5615</v>
      </c>
      <c r="F1576" s="181">
        <v>1000000</v>
      </c>
      <c r="G1576" s="102" t="s">
        <v>5547</v>
      </c>
      <c r="H1576" s="365">
        <v>38199004657</v>
      </c>
      <c r="I1576" s="102">
        <v>1677671084</v>
      </c>
      <c r="J1576" s="290"/>
    </row>
    <row r="1577" spans="1:10" ht="35.25" customHeight="1">
      <c r="A1577" s="353">
        <f t="shared" si="47"/>
        <v>1513</v>
      </c>
      <c r="B1577" s="102" t="s">
        <v>5616</v>
      </c>
      <c r="C1577" s="100">
        <v>44006430</v>
      </c>
      <c r="D1577" s="102" t="s">
        <v>5617</v>
      </c>
      <c r="E1577" s="100" t="s">
        <v>3528</v>
      </c>
      <c r="F1577" s="181">
        <v>1000000</v>
      </c>
      <c r="G1577" s="102" t="s">
        <v>5547</v>
      </c>
      <c r="H1577" s="365">
        <v>38099000998</v>
      </c>
      <c r="I1577" s="102">
        <v>964889662</v>
      </c>
      <c r="J1577" s="290"/>
    </row>
    <row r="1578" spans="1:10" ht="45" customHeight="1">
      <c r="A1578" s="353">
        <f t="shared" si="47"/>
        <v>1514</v>
      </c>
      <c r="B1578" s="102" t="s">
        <v>1807</v>
      </c>
      <c r="C1578" s="100">
        <v>28000961</v>
      </c>
      <c r="D1578" s="102" t="s">
        <v>5618</v>
      </c>
      <c r="E1578" s="100" t="s">
        <v>5619</v>
      </c>
      <c r="F1578" s="181">
        <v>1000000</v>
      </c>
      <c r="G1578" s="102" t="s">
        <v>5550</v>
      </c>
      <c r="H1578" s="365">
        <v>38199000075</v>
      </c>
      <c r="I1578" s="102">
        <v>975734864</v>
      </c>
      <c r="J1578" s="290"/>
    </row>
    <row r="1579" spans="1:10" ht="45" customHeight="1">
      <c r="A1579" s="353">
        <f t="shared" si="47"/>
        <v>1515</v>
      </c>
      <c r="B1579" s="102" t="s">
        <v>1243</v>
      </c>
      <c r="C1579" s="100">
        <v>28000774</v>
      </c>
      <c r="D1579" s="102" t="s">
        <v>5620</v>
      </c>
      <c r="E1579" s="100">
        <v>19.25</v>
      </c>
      <c r="F1579" s="181">
        <v>1000000</v>
      </c>
      <c r="G1579" s="102" t="s">
        <v>5621</v>
      </c>
      <c r="H1579" s="365">
        <v>38198002716</v>
      </c>
      <c r="I1579" s="102">
        <v>978421465</v>
      </c>
      <c r="J1579" s="290"/>
    </row>
    <row r="1580" spans="1:10" ht="45" customHeight="1">
      <c r="A1580" s="353">
        <f t="shared" si="47"/>
        <v>1516</v>
      </c>
      <c r="B1580" s="102" t="s">
        <v>1084</v>
      </c>
      <c r="C1580" s="100">
        <v>28001219</v>
      </c>
      <c r="D1580" s="102" t="s">
        <v>415</v>
      </c>
      <c r="E1580" s="100" t="s">
        <v>5622</v>
      </c>
      <c r="F1580" s="181">
        <v>1000000</v>
      </c>
      <c r="G1580" s="102" t="s">
        <v>5547</v>
      </c>
      <c r="H1580" s="365">
        <v>38199009901</v>
      </c>
      <c r="I1580" s="102">
        <v>1664173222</v>
      </c>
      <c r="J1580" s="290"/>
    </row>
    <row r="1581" spans="1:10" ht="45" customHeight="1">
      <c r="A1581" s="353">
        <f t="shared" si="47"/>
        <v>1517</v>
      </c>
      <c r="B1581" s="102" t="s">
        <v>5623</v>
      </c>
      <c r="C1581" s="100">
        <v>28001062</v>
      </c>
      <c r="D1581" s="102" t="s">
        <v>5624</v>
      </c>
      <c r="E1581" s="100" t="s">
        <v>4811</v>
      </c>
      <c r="F1581" s="181">
        <v>1000000</v>
      </c>
      <c r="G1581" s="102" t="s">
        <v>5552</v>
      </c>
      <c r="H1581" s="365">
        <v>38199004229</v>
      </c>
      <c r="I1581" s="102">
        <v>947822715</v>
      </c>
      <c r="J1581" s="290"/>
    </row>
    <row r="1582" spans="1:10" ht="45" customHeight="1">
      <c r="A1582" s="353">
        <f t="shared" si="47"/>
        <v>1518</v>
      </c>
      <c r="B1582" s="102" t="s">
        <v>696</v>
      </c>
      <c r="C1582" s="100">
        <v>28006970</v>
      </c>
      <c r="D1582" s="102" t="s">
        <v>5625</v>
      </c>
      <c r="E1582" s="100" t="s">
        <v>5626</v>
      </c>
      <c r="F1582" s="181">
        <v>1000000</v>
      </c>
      <c r="G1582" s="102" t="s">
        <v>5547</v>
      </c>
      <c r="H1582" s="365">
        <v>38199004902</v>
      </c>
      <c r="I1582" s="102">
        <v>1658724423</v>
      </c>
      <c r="J1582" s="290"/>
    </row>
    <row r="1583" spans="1:10" ht="45" customHeight="1">
      <c r="A1583" s="353">
        <f t="shared" si="47"/>
        <v>1519</v>
      </c>
      <c r="B1583" s="102" t="s">
        <v>5573</v>
      </c>
      <c r="C1583" s="100">
        <v>28001767</v>
      </c>
      <c r="D1583" s="102" t="s">
        <v>5627</v>
      </c>
      <c r="E1583" s="100">
        <v>15.25</v>
      </c>
      <c r="F1583" s="181">
        <v>1000000</v>
      </c>
      <c r="G1583" s="102" t="s">
        <v>5628</v>
      </c>
      <c r="H1583" s="365">
        <v>38199011060</v>
      </c>
      <c r="I1583" s="102">
        <v>1667751222</v>
      </c>
      <c r="J1583" s="290"/>
    </row>
    <row r="1584" spans="1:10" ht="45" customHeight="1">
      <c r="A1584" s="353">
        <f t="shared" si="47"/>
        <v>1520</v>
      </c>
      <c r="B1584" s="102" t="s">
        <v>5629</v>
      </c>
      <c r="C1584" s="100"/>
      <c r="D1584" s="102" t="s">
        <v>5630</v>
      </c>
      <c r="E1584" s="100"/>
      <c r="F1584" s="181">
        <v>1000000</v>
      </c>
      <c r="G1584" s="102" t="s">
        <v>5621</v>
      </c>
      <c r="H1584" s="365">
        <v>173788891</v>
      </c>
      <c r="I1584" s="102">
        <v>926617668</v>
      </c>
      <c r="J1584" s="290"/>
    </row>
    <row r="1585" spans="1:10" ht="45" customHeight="1">
      <c r="A1585" s="353">
        <f t="shared" si="47"/>
        <v>1521</v>
      </c>
      <c r="B1585" s="102" t="s">
        <v>5631</v>
      </c>
      <c r="C1585" s="102">
        <v>28015972</v>
      </c>
      <c r="D1585" s="102" t="s">
        <v>5632</v>
      </c>
      <c r="E1585" s="102">
        <v>19</v>
      </c>
      <c r="F1585" s="181">
        <v>1000000</v>
      </c>
      <c r="G1585" s="102" t="s">
        <v>5578</v>
      </c>
      <c r="H1585" s="365">
        <v>38199004592</v>
      </c>
      <c r="I1585" s="102">
        <v>1687466295</v>
      </c>
      <c r="J1585" s="290"/>
    </row>
    <row r="1586" spans="1:10" ht="45" customHeight="1">
      <c r="A1586" s="353">
        <f t="shared" si="47"/>
        <v>1522</v>
      </c>
      <c r="B1586" s="102" t="s">
        <v>5633</v>
      </c>
      <c r="C1586" s="102">
        <v>28008928</v>
      </c>
      <c r="D1586" s="102" t="s">
        <v>5634</v>
      </c>
      <c r="E1586" s="102">
        <v>18.5</v>
      </c>
      <c r="F1586" s="181">
        <v>1000000</v>
      </c>
      <c r="G1586" s="102" t="s">
        <v>5578</v>
      </c>
      <c r="H1586" s="365">
        <v>38099004092</v>
      </c>
      <c r="I1586" s="102">
        <v>1632245528</v>
      </c>
      <c r="J1586" s="290"/>
    </row>
    <row r="1587" spans="1:10" ht="45" customHeight="1">
      <c r="A1587" s="353">
        <f t="shared" si="47"/>
        <v>1523</v>
      </c>
      <c r="B1587" s="102" t="s">
        <v>5635</v>
      </c>
      <c r="C1587" s="102">
        <v>28001069</v>
      </c>
      <c r="D1587" s="102" t="s">
        <v>5636</v>
      </c>
      <c r="E1587" s="102">
        <v>16</v>
      </c>
      <c r="F1587" s="181">
        <v>1000000</v>
      </c>
      <c r="G1587" s="102" t="s">
        <v>5578</v>
      </c>
      <c r="H1587" s="365">
        <v>380099003333</v>
      </c>
      <c r="I1587" s="102">
        <v>1628720753</v>
      </c>
      <c r="J1587" s="290"/>
    </row>
    <row r="1588" spans="1:10" ht="45" customHeight="1">
      <c r="A1588" s="353">
        <f t="shared" si="47"/>
        <v>1524</v>
      </c>
      <c r="B1588" s="102" t="s">
        <v>1765</v>
      </c>
      <c r="C1588" s="102">
        <v>28027615</v>
      </c>
      <c r="D1588" s="102" t="s">
        <v>5557</v>
      </c>
      <c r="E1588" s="102">
        <v>16</v>
      </c>
      <c r="F1588" s="181">
        <v>1000000</v>
      </c>
      <c r="G1588" s="102" t="s">
        <v>5637</v>
      </c>
      <c r="H1588" s="365">
        <v>3899009937</v>
      </c>
      <c r="I1588" s="102">
        <v>914813458</v>
      </c>
      <c r="J1588" s="290"/>
    </row>
    <row r="1589" spans="1:10" ht="45" customHeight="1">
      <c r="A1589" s="353">
        <f t="shared" si="47"/>
        <v>1525</v>
      </c>
      <c r="B1589" s="102" t="s">
        <v>44</v>
      </c>
      <c r="C1589" s="102">
        <v>28015562</v>
      </c>
      <c r="D1589" s="102" t="s">
        <v>5557</v>
      </c>
      <c r="E1589" s="102">
        <v>20.5</v>
      </c>
      <c r="F1589" s="181">
        <v>1000000</v>
      </c>
      <c r="G1589" s="102" t="s">
        <v>5638</v>
      </c>
      <c r="H1589" s="365">
        <v>179747524</v>
      </c>
      <c r="I1589" s="102">
        <v>1643839702</v>
      </c>
      <c r="J1589" s="290"/>
    </row>
    <row r="1590" spans="1:10" ht="45" customHeight="1">
      <c r="A1590" s="353">
        <f aca="true" t="shared" si="48" ref="A1590:A1598">+A1589+1</f>
        <v>1526</v>
      </c>
      <c r="B1590" s="102" t="s">
        <v>5639</v>
      </c>
      <c r="C1590" s="102">
        <v>28015561</v>
      </c>
      <c r="D1590" s="102" t="s">
        <v>5640</v>
      </c>
      <c r="E1590" s="102">
        <v>16.25</v>
      </c>
      <c r="F1590" s="181">
        <v>1000000</v>
      </c>
      <c r="G1590" s="102" t="s">
        <v>5641</v>
      </c>
      <c r="H1590" s="365">
        <v>175033123</v>
      </c>
      <c r="I1590" s="102">
        <v>869606384</v>
      </c>
      <c r="J1590" s="290"/>
    </row>
    <row r="1591" spans="1:10" ht="45" customHeight="1">
      <c r="A1591" s="353">
        <f t="shared" si="48"/>
        <v>1527</v>
      </c>
      <c r="B1591" s="102" t="s">
        <v>5642</v>
      </c>
      <c r="C1591" s="102">
        <v>28020773</v>
      </c>
      <c r="D1591" s="102" t="s">
        <v>5643</v>
      </c>
      <c r="E1591" s="102">
        <v>16.75</v>
      </c>
      <c r="F1591" s="181">
        <v>1000000</v>
      </c>
      <c r="G1591" s="102" t="s">
        <v>5644</v>
      </c>
      <c r="H1591" s="365">
        <v>174693790</v>
      </c>
      <c r="I1591" s="102">
        <v>912030714</v>
      </c>
      <c r="J1591" s="290"/>
    </row>
    <row r="1592" spans="1:10" ht="45" customHeight="1">
      <c r="A1592" s="353">
        <f t="shared" si="48"/>
        <v>1528</v>
      </c>
      <c r="B1592" s="102" t="s">
        <v>5645</v>
      </c>
      <c r="C1592" s="102">
        <v>28008910</v>
      </c>
      <c r="D1592" s="102" t="s">
        <v>3952</v>
      </c>
      <c r="E1592" s="102">
        <v>19.25</v>
      </c>
      <c r="F1592" s="181">
        <v>1000000</v>
      </c>
      <c r="G1592" s="102" t="s">
        <v>5646</v>
      </c>
      <c r="H1592" s="365">
        <v>38199010771</v>
      </c>
      <c r="I1592" s="102">
        <v>988825102</v>
      </c>
      <c r="J1592" s="290"/>
    </row>
    <row r="1593" spans="1:10" ht="45" customHeight="1">
      <c r="A1593" s="353">
        <f t="shared" si="48"/>
        <v>1529</v>
      </c>
      <c r="B1593" s="102" t="s">
        <v>5650</v>
      </c>
      <c r="C1593" s="102">
        <v>28024842</v>
      </c>
      <c r="D1593" s="102" t="s">
        <v>5651</v>
      </c>
      <c r="E1593" s="102">
        <v>20.2</v>
      </c>
      <c r="F1593" s="181">
        <v>1000000</v>
      </c>
      <c r="G1593" s="102" t="s">
        <v>5592</v>
      </c>
      <c r="H1593" s="365">
        <v>175068430</v>
      </c>
      <c r="I1593" s="102">
        <v>1699303725</v>
      </c>
      <c r="J1593" s="290"/>
    </row>
    <row r="1594" spans="1:10" ht="45" customHeight="1">
      <c r="A1594" s="353">
        <f t="shared" si="48"/>
        <v>1530</v>
      </c>
      <c r="B1594" s="102" t="s">
        <v>5652</v>
      </c>
      <c r="C1594" s="102">
        <v>28005599</v>
      </c>
      <c r="D1594" s="102" t="s">
        <v>5653</v>
      </c>
      <c r="E1594" s="102">
        <v>19</v>
      </c>
      <c r="F1594" s="181">
        <v>1000000</v>
      </c>
      <c r="G1594" s="102" t="s">
        <v>5654</v>
      </c>
      <c r="H1594" s="365">
        <v>38099005017</v>
      </c>
      <c r="I1594" s="102">
        <v>1683104772</v>
      </c>
      <c r="J1594" s="290"/>
    </row>
    <row r="1595" spans="1:10" ht="45" customHeight="1">
      <c r="A1595" s="353">
        <f t="shared" si="48"/>
        <v>1531</v>
      </c>
      <c r="B1595" s="102" t="s">
        <v>5655</v>
      </c>
      <c r="C1595" s="102">
        <v>28025065</v>
      </c>
      <c r="D1595" s="102" t="s">
        <v>5656</v>
      </c>
      <c r="E1595" s="102">
        <v>17.5</v>
      </c>
      <c r="F1595" s="181">
        <v>1000000</v>
      </c>
      <c r="G1595" s="102" t="s">
        <v>5592</v>
      </c>
      <c r="H1595" s="365">
        <v>175068983</v>
      </c>
      <c r="I1595" s="100">
        <v>904614565</v>
      </c>
      <c r="J1595" s="290"/>
    </row>
    <row r="1596" spans="1:10" ht="45" customHeight="1">
      <c r="A1596" s="353">
        <f t="shared" si="48"/>
        <v>1532</v>
      </c>
      <c r="B1596" s="102" t="s">
        <v>5657</v>
      </c>
      <c r="C1596" s="100">
        <v>28930272</v>
      </c>
      <c r="D1596" s="102" t="s">
        <v>5658</v>
      </c>
      <c r="E1596" s="100">
        <v>18.25</v>
      </c>
      <c r="F1596" s="181">
        <v>1000000</v>
      </c>
      <c r="G1596" s="102" t="s">
        <v>5659</v>
      </c>
      <c r="H1596" s="365">
        <v>38098003758</v>
      </c>
      <c r="I1596" s="102">
        <v>1243937107</v>
      </c>
      <c r="J1596" s="290"/>
    </row>
    <row r="1597" spans="1:10" ht="45" customHeight="1">
      <c r="A1597" s="353">
        <f t="shared" si="48"/>
        <v>1533</v>
      </c>
      <c r="B1597" s="102" t="s">
        <v>5660</v>
      </c>
      <c r="C1597" s="102">
        <v>28025532</v>
      </c>
      <c r="D1597" s="102" t="s">
        <v>5661</v>
      </c>
      <c r="E1597" s="102">
        <v>20</v>
      </c>
      <c r="F1597" s="181">
        <v>1000000</v>
      </c>
      <c r="G1597" s="102" t="s">
        <v>5662</v>
      </c>
      <c r="H1597" s="365">
        <v>175069440</v>
      </c>
      <c r="I1597" s="100">
        <v>124196678</v>
      </c>
      <c r="J1597" s="290"/>
    </row>
    <row r="1598" spans="1:10" ht="45" customHeight="1">
      <c r="A1598" s="353">
        <f t="shared" si="48"/>
        <v>1534</v>
      </c>
      <c r="B1598" s="102" t="s">
        <v>5663</v>
      </c>
      <c r="C1598" s="102">
        <v>28030938</v>
      </c>
      <c r="D1598" s="102" t="s">
        <v>5664</v>
      </c>
      <c r="E1598" s="102">
        <v>18.25</v>
      </c>
      <c r="F1598" s="181">
        <v>1000000</v>
      </c>
      <c r="G1598" s="102" t="s">
        <v>5665</v>
      </c>
      <c r="H1598" s="365">
        <v>38199010025</v>
      </c>
      <c r="I1598" s="100">
        <v>965786460</v>
      </c>
      <c r="J1598" s="290"/>
    </row>
    <row r="1599" spans="1:10" ht="45" customHeight="1">
      <c r="A1599" s="348"/>
      <c r="B1599" s="453" t="s">
        <v>5801</v>
      </c>
      <c r="C1599" s="316"/>
      <c r="D1599" s="207"/>
      <c r="E1599" s="141"/>
      <c r="F1599" s="461"/>
      <c r="G1599" s="138"/>
      <c r="H1599" s="316"/>
      <c r="I1599" s="316"/>
      <c r="J1599" s="302" t="s">
        <v>5802</v>
      </c>
    </row>
    <row r="1600" spans="1:10" ht="45" customHeight="1">
      <c r="A1600" s="353">
        <f>+A1598+1</f>
        <v>1535</v>
      </c>
      <c r="B1600" s="100" t="s">
        <v>5683</v>
      </c>
      <c r="C1600" s="100">
        <v>32003658</v>
      </c>
      <c r="D1600" s="102" t="s">
        <v>5684</v>
      </c>
      <c r="E1600" s="100" t="s">
        <v>3720</v>
      </c>
      <c r="F1600" s="181">
        <v>3000000</v>
      </c>
      <c r="G1600" s="102" t="s">
        <v>5685</v>
      </c>
      <c r="H1600" s="100">
        <v>197422773</v>
      </c>
      <c r="I1600" s="100">
        <v>944819524</v>
      </c>
      <c r="J1600" s="216"/>
    </row>
    <row r="1601" spans="1:10" ht="45" customHeight="1">
      <c r="A1601" s="353">
        <f>+A1600+1</f>
        <v>1536</v>
      </c>
      <c r="B1601" s="100" t="s">
        <v>5686</v>
      </c>
      <c r="C1601" s="100">
        <v>33007762</v>
      </c>
      <c r="D1601" s="102" t="s">
        <v>5687</v>
      </c>
      <c r="E1601" s="100" t="s">
        <v>3844</v>
      </c>
      <c r="F1601" s="181">
        <v>3000000</v>
      </c>
      <c r="G1601" s="102" t="s">
        <v>5792</v>
      </c>
      <c r="H1601" s="100">
        <v>191892570</v>
      </c>
      <c r="I1601" s="100" t="s">
        <v>5688</v>
      </c>
      <c r="J1601" s="216"/>
    </row>
    <row r="1602" spans="1:10" ht="45" customHeight="1">
      <c r="A1602" s="353">
        <f aca="true" t="shared" si="49" ref="A1602:A1647">+A1601+1</f>
        <v>1537</v>
      </c>
      <c r="B1602" s="100" t="s">
        <v>2615</v>
      </c>
      <c r="C1602" s="100">
        <v>33002540</v>
      </c>
      <c r="D1602" s="102" t="s">
        <v>5701</v>
      </c>
      <c r="E1602" s="100">
        <v>26</v>
      </c>
      <c r="F1602" s="181">
        <v>3000000</v>
      </c>
      <c r="G1602" s="102" t="s">
        <v>5702</v>
      </c>
      <c r="H1602" s="100">
        <v>192024706</v>
      </c>
      <c r="I1602" s="100">
        <v>1232127843</v>
      </c>
      <c r="J1602" s="216"/>
    </row>
    <row r="1603" spans="1:10" ht="45" customHeight="1">
      <c r="A1603" s="353">
        <f t="shared" si="49"/>
        <v>1538</v>
      </c>
      <c r="B1603" s="100" t="s">
        <v>5719</v>
      </c>
      <c r="C1603" s="100">
        <v>33000348</v>
      </c>
      <c r="D1603" s="102" t="s">
        <v>5720</v>
      </c>
      <c r="E1603" s="100">
        <v>26.2</v>
      </c>
      <c r="F1603" s="181">
        <v>3000000</v>
      </c>
      <c r="G1603" s="102" t="s">
        <v>5710</v>
      </c>
      <c r="H1603" s="100">
        <v>191964958</v>
      </c>
      <c r="I1603" s="100" t="s">
        <v>5721</v>
      </c>
      <c r="J1603" s="216"/>
    </row>
    <row r="1604" spans="1:10" ht="45" customHeight="1">
      <c r="A1604" s="353">
        <f t="shared" si="49"/>
        <v>1539</v>
      </c>
      <c r="B1604" s="100" t="s">
        <v>1177</v>
      </c>
      <c r="C1604" s="100">
        <v>33010128</v>
      </c>
      <c r="D1604" s="102" t="s">
        <v>5726</v>
      </c>
      <c r="E1604" s="100">
        <v>26</v>
      </c>
      <c r="F1604" s="181">
        <v>3000000</v>
      </c>
      <c r="G1604" s="102" t="s">
        <v>5727</v>
      </c>
      <c r="H1604" s="100">
        <v>192059953</v>
      </c>
      <c r="I1604" s="100" t="s">
        <v>5728</v>
      </c>
      <c r="J1604" s="216"/>
    </row>
    <row r="1605" spans="1:10" ht="45" customHeight="1">
      <c r="A1605" s="353">
        <f t="shared" si="49"/>
        <v>1540</v>
      </c>
      <c r="B1605" s="100" t="s">
        <v>5747</v>
      </c>
      <c r="C1605" s="100">
        <v>51002032</v>
      </c>
      <c r="D1605" s="102" t="s">
        <v>5748</v>
      </c>
      <c r="E1605" s="100">
        <v>26.25</v>
      </c>
      <c r="F1605" s="181">
        <v>3000000</v>
      </c>
      <c r="G1605" s="102" t="s">
        <v>5749</v>
      </c>
      <c r="H1605" s="100">
        <v>352488240</v>
      </c>
      <c r="I1605" s="100">
        <v>1645576988</v>
      </c>
      <c r="J1605" s="216"/>
    </row>
    <row r="1606" spans="1:10" ht="45" customHeight="1">
      <c r="A1606" s="353">
        <f t="shared" si="49"/>
        <v>1541</v>
      </c>
      <c r="B1606" s="100" t="s">
        <v>5689</v>
      </c>
      <c r="C1606" s="100"/>
      <c r="D1606" s="102" t="s">
        <v>5690</v>
      </c>
      <c r="E1606" s="100">
        <v>25</v>
      </c>
      <c r="F1606" s="181">
        <v>2000000</v>
      </c>
      <c r="G1606" s="102" t="s">
        <v>5691</v>
      </c>
      <c r="H1606" s="100">
        <v>192028210</v>
      </c>
      <c r="I1606" s="100">
        <v>914249625</v>
      </c>
      <c r="J1606" s="216"/>
    </row>
    <row r="1607" spans="1:10" ht="45" customHeight="1">
      <c r="A1607" s="353">
        <f t="shared" si="49"/>
        <v>1542</v>
      </c>
      <c r="B1607" s="100" t="s">
        <v>5692</v>
      </c>
      <c r="C1607" s="100">
        <v>33002567</v>
      </c>
      <c r="D1607" s="102" t="s">
        <v>4447</v>
      </c>
      <c r="E1607" s="100" t="s">
        <v>5723</v>
      </c>
      <c r="F1607" s="181">
        <v>2000000</v>
      </c>
      <c r="G1607" s="102" t="s">
        <v>5693</v>
      </c>
      <c r="H1607" s="100">
        <v>192027310</v>
      </c>
      <c r="I1607" s="100">
        <v>1652603243</v>
      </c>
      <c r="J1607" s="216"/>
    </row>
    <row r="1608" spans="1:10" ht="45" customHeight="1">
      <c r="A1608" s="353">
        <f t="shared" si="49"/>
        <v>1543</v>
      </c>
      <c r="B1608" s="100" t="s">
        <v>5694</v>
      </c>
      <c r="C1608" s="100">
        <v>33002536</v>
      </c>
      <c r="D1608" s="102" t="s">
        <v>4447</v>
      </c>
      <c r="E1608" s="100">
        <v>21.95</v>
      </c>
      <c r="F1608" s="181">
        <v>2000000</v>
      </c>
      <c r="G1608" s="102" t="s">
        <v>5693</v>
      </c>
      <c r="H1608" s="100">
        <v>192027246</v>
      </c>
      <c r="I1608" s="100">
        <v>1644023245</v>
      </c>
      <c r="J1608" s="216"/>
    </row>
    <row r="1609" spans="1:10" ht="45" customHeight="1">
      <c r="A1609" s="353">
        <f t="shared" si="49"/>
        <v>1544</v>
      </c>
      <c r="B1609" s="100" t="s">
        <v>5695</v>
      </c>
      <c r="C1609" s="100">
        <v>33001158</v>
      </c>
      <c r="D1609" s="102" t="s">
        <v>5696</v>
      </c>
      <c r="E1609" s="100" t="s">
        <v>5697</v>
      </c>
      <c r="F1609" s="181">
        <v>2000000</v>
      </c>
      <c r="G1609" s="102" t="s">
        <v>5791</v>
      </c>
      <c r="H1609" s="100">
        <v>191993803</v>
      </c>
      <c r="I1609" s="100">
        <v>1644094297</v>
      </c>
      <c r="J1609" s="216"/>
    </row>
    <row r="1610" spans="1:10" ht="45" customHeight="1">
      <c r="A1610" s="353">
        <f t="shared" si="49"/>
        <v>1545</v>
      </c>
      <c r="B1610" s="100" t="s">
        <v>5698</v>
      </c>
      <c r="C1610" s="100">
        <v>33003605</v>
      </c>
      <c r="D1610" s="102" t="s">
        <v>5699</v>
      </c>
      <c r="E1610" s="100" t="s">
        <v>3744</v>
      </c>
      <c r="F1610" s="181">
        <v>2000000</v>
      </c>
      <c r="G1610" s="102" t="s">
        <v>5700</v>
      </c>
      <c r="H1610" s="100">
        <v>192101822</v>
      </c>
      <c r="I1610" s="100">
        <v>942501572</v>
      </c>
      <c r="J1610" s="216"/>
    </row>
    <row r="1611" spans="1:10" ht="45" customHeight="1">
      <c r="A1611" s="353">
        <f t="shared" si="49"/>
        <v>1546</v>
      </c>
      <c r="B1611" s="100" t="s">
        <v>5703</v>
      </c>
      <c r="C1611" s="100">
        <v>33007264</v>
      </c>
      <c r="D1611" s="102" t="s">
        <v>5704</v>
      </c>
      <c r="E1611" s="100">
        <v>22.5</v>
      </c>
      <c r="F1611" s="181">
        <v>2000000</v>
      </c>
      <c r="G1611" s="102" t="s">
        <v>5705</v>
      </c>
      <c r="H1611" s="100">
        <v>191908026</v>
      </c>
      <c r="I1611" s="100">
        <v>905017576</v>
      </c>
      <c r="J1611" s="216"/>
    </row>
    <row r="1612" spans="1:10" ht="45" customHeight="1">
      <c r="A1612" s="353">
        <f t="shared" si="49"/>
        <v>1547</v>
      </c>
      <c r="B1612" s="100" t="s">
        <v>1274</v>
      </c>
      <c r="C1612" s="100">
        <v>33000053</v>
      </c>
      <c r="D1612" s="102" t="s">
        <v>5709</v>
      </c>
      <c r="E1612" s="100">
        <v>22.3</v>
      </c>
      <c r="F1612" s="181">
        <v>2000000</v>
      </c>
      <c r="G1612" s="102" t="s">
        <v>5710</v>
      </c>
      <c r="H1612" s="100">
        <v>191964834</v>
      </c>
      <c r="I1612" s="100" t="s">
        <v>5711</v>
      </c>
      <c r="J1612" s="216"/>
    </row>
    <row r="1613" spans="1:10" ht="45" customHeight="1">
      <c r="A1613" s="353">
        <f t="shared" si="49"/>
        <v>1548</v>
      </c>
      <c r="B1613" s="100" t="s">
        <v>5712</v>
      </c>
      <c r="C1613" s="100">
        <v>33000150</v>
      </c>
      <c r="D1613" s="102" t="s">
        <v>5713</v>
      </c>
      <c r="E1613" s="100">
        <v>24.75</v>
      </c>
      <c r="F1613" s="181">
        <v>2000000</v>
      </c>
      <c r="G1613" s="102" t="s">
        <v>5714</v>
      </c>
      <c r="H1613" s="100">
        <v>191968049</v>
      </c>
      <c r="I1613" s="100" t="s">
        <v>5715</v>
      </c>
      <c r="J1613" s="216"/>
    </row>
    <row r="1614" spans="1:10" ht="45" customHeight="1">
      <c r="A1614" s="353">
        <f t="shared" si="49"/>
        <v>1549</v>
      </c>
      <c r="B1614" s="100" t="s">
        <v>5716</v>
      </c>
      <c r="C1614" s="100">
        <v>33000328</v>
      </c>
      <c r="D1614" s="102" t="s">
        <v>5717</v>
      </c>
      <c r="E1614" s="100" t="s">
        <v>1666</v>
      </c>
      <c r="F1614" s="181">
        <v>2000000</v>
      </c>
      <c r="G1614" s="102" t="s">
        <v>5718</v>
      </c>
      <c r="H1614" s="100">
        <v>191965498</v>
      </c>
      <c r="I1614" s="100">
        <v>1207569871</v>
      </c>
      <c r="J1614" s="216"/>
    </row>
    <row r="1615" spans="1:10" ht="45" customHeight="1">
      <c r="A1615" s="353">
        <f t="shared" si="49"/>
        <v>1550</v>
      </c>
      <c r="B1615" s="100" t="s">
        <v>5722</v>
      </c>
      <c r="C1615" s="100">
        <v>31009732</v>
      </c>
      <c r="D1615" s="102" t="s">
        <v>5701</v>
      </c>
      <c r="E1615" s="100" t="s">
        <v>5723</v>
      </c>
      <c r="F1615" s="181">
        <v>2000000</v>
      </c>
      <c r="G1615" s="102" t="s">
        <v>5974</v>
      </c>
      <c r="H1615" s="100">
        <v>44199000185</v>
      </c>
      <c r="I1615" s="100">
        <v>1654784069</v>
      </c>
      <c r="J1615" s="216"/>
    </row>
    <row r="1616" spans="1:10" ht="45" customHeight="1">
      <c r="A1616" s="353">
        <f t="shared" si="49"/>
        <v>1551</v>
      </c>
      <c r="B1616" s="100" t="s">
        <v>5724</v>
      </c>
      <c r="C1616" s="100">
        <v>33002496</v>
      </c>
      <c r="D1616" s="102" t="s">
        <v>5725</v>
      </c>
      <c r="E1616" s="100" t="s">
        <v>3769</v>
      </c>
      <c r="F1616" s="181">
        <v>2000000</v>
      </c>
      <c r="G1616" s="102" t="s">
        <v>5975</v>
      </c>
      <c r="H1616" s="100">
        <v>192026447</v>
      </c>
      <c r="I1616" s="100">
        <v>989925076</v>
      </c>
      <c r="J1616" s="216"/>
    </row>
    <row r="1617" spans="1:10" ht="45" customHeight="1">
      <c r="A1617" s="353">
        <f t="shared" si="49"/>
        <v>1552</v>
      </c>
      <c r="B1617" s="100" t="s">
        <v>5729</v>
      </c>
      <c r="C1617" s="100">
        <v>33002418</v>
      </c>
      <c r="D1617" s="102" t="s">
        <v>5730</v>
      </c>
      <c r="E1617" s="100">
        <v>22.5</v>
      </c>
      <c r="F1617" s="181">
        <v>2000000</v>
      </c>
      <c r="G1617" s="102" t="s">
        <v>5731</v>
      </c>
      <c r="H1617" s="100">
        <v>192026451</v>
      </c>
      <c r="I1617" s="100">
        <v>961388563</v>
      </c>
      <c r="J1617" s="216"/>
    </row>
    <row r="1618" spans="1:10" ht="45" customHeight="1">
      <c r="A1618" s="353">
        <f t="shared" si="49"/>
        <v>1553</v>
      </c>
      <c r="B1618" s="100" t="s">
        <v>553</v>
      </c>
      <c r="C1618" s="100">
        <v>33009725</v>
      </c>
      <c r="D1618" s="102" t="s">
        <v>5732</v>
      </c>
      <c r="E1618" s="100">
        <v>25.65</v>
      </c>
      <c r="F1618" s="181">
        <v>2000000</v>
      </c>
      <c r="G1618" s="102" t="s">
        <v>5976</v>
      </c>
      <c r="H1618" s="100">
        <v>192069304</v>
      </c>
      <c r="I1618" s="100">
        <v>1642731806</v>
      </c>
      <c r="J1618" s="216"/>
    </row>
    <row r="1619" spans="1:10" ht="45" customHeight="1">
      <c r="A1619" s="353">
        <f t="shared" si="49"/>
        <v>1554</v>
      </c>
      <c r="B1619" s="100" t="s">
        <v>5733</v>
      </c>
      <c r="C1619" s="100">
        <v>33008901</v>
      </c>
      <c r="D1619" s="102" t="s">
        <v>5734</v>
      </c>
      <c r="E1619" s="100">
        <v>25.75</v>
      </c>
      <c r="F1619" s="181">
        <v>2000000</v>
      </c>
      <c r="G1619" s="102" t="s">
        <v>5727</v>
      </c>
      <c r="H1619" s="100">
        <v>192059906</v>
      </c>
      <c r="I1619" s="100" t="s">
        <v>5735</v>
      </c>
      <c r="J1619" s="216"/>
    </row>
    <row r="1620" spans="1:10" ht="45" customHeight="1">
      <c r="A1620" s="353">
        <f t="shared" si="49"/>
        <v>1555</v>
      </c>
      <c r="B1620" s="100" t="s">
        <v>5736</v>
      </c>
      <c r="C1620" s="100">
        <v>42001093</v>
      </c>
      <c r="D1620" s="102" t="s">
        <v>5737</v>
      </c>
      <c r="E1620" s="100">
        <v>22.4</v>
      </c>
      <c r="F1620" s="181">
        <v>2000000</v>
      </c>
      <c r="G1620" s="102" t="s">
        <v>5738</v>
      </c>
      <c r="H1620" s="100">
        <v>251211655</v>
      </c>
      <c r="I1620" s="100">
        <v>1238760440</v>
      </c>
      <c r="J1620" s="216"/>
    </row>
    <row r="1621" spans="1:10" ht="45" customHeight="1">
      <c r="A1621" s="353">
        <f t="shared" si="49"/>
        <v>1556</v>
      </c>
      <c r="B1621" s="100" t="s">
        <v>5739</v>
      </c>
      <c r="C1621" s="100">
        <v>3301060</v>
      </c>
      <c r="D1621" s="102" t="s">
        <v>5740</v>
      </c>
      <c r="E1621" s="100">
        <v>25.7</v>
      </c>
      <c r="F1621" s="181">
        <v>2000000</v>
      </c>
      <c r="G1621" s="102" t="s">
        <v>5741</v>
      </c>
      <c r="H1621" s="100">
        <v>192059965</v>
      </c>
      <c r="I1621" s="100">
        <v>967394811</v>
      </c>
      <c r="J1621" s="216"/>
    </row>
    <row r="1622" spans="1:10" ht="45" customHeight="1">
      <c r="A1622" s="353">
        <f t="shared" si="49"/>
        <v>1557</v>
      </c>
      <c r="B1622" s="100" t="s">
        <v>5742</v>
      </c>
      <c r="C1622" s="100">
        <v>33003232</v>
      </c>
      <c r="D1622" s="102" t="s">
        <v>5743</v>
      </c>
      <c r="E1622" s="100">
        <v>22.25</v>
      </c>
      <c r="F1622" s="181">
        <v>2000000</v>
      </c>
      <c r="G1622" s="102" t="s">
        <v>5744</v>
      </c>
      <c r="H1622" s="100">
        <v>191908283</v>
      </c>
      <c r="I1622" s="100">
        <v>905651222</v>
      </c>
      <c r="J1622" s="216"/>
    </row>
    <row r="1623" spans="1:10" ht="45" customHeight="1">
      <c r="A1623" s="353">
        <f t="shared" si="49"/>
        <v>1558</v>
      </c>
      <c r="B1623" s="100" t="s">
        <v>2031</v>
      </c>
      <c r="C1623" s="100">
        <v>33009970</v>
      </c>
      <c r="D1623" s="102" t="s">
        <v>5745</v>
      </c>
      <c r="E1623" s="100">
        <v>25.7</v>
      </c>
      <c r="F1623" s="181">
        <v>2000000</v>
      </c>
      <c r="G1623" s="102" t="s">
        <v>5746</v>
      </c>
      <c r="H1623" s="100">
        <v>192067232</v>
      </c>
      <c r="I1623" s="100">
        <v>1694681288</v>
      </c>
      <c r="J1623" s="216"/>
    </row>
    <row r="1624" spans="1:10" ht="45" customHeight="1">
      <c r="A1624" s="353">
        <f t="shared" si="49"/>
        <v>1559</v>
      </c>
      <c r="B1624" s="100" t="s">
        <v>593</v>
      </c>
      <c r="C1624" s="100">
        <v>40013876</v>
      </c>
      <c r="D1624" s="102" t="s">
        <v>5748</v>
      </c>
      <c r="E1624" s="100">
        <v>24</v>
      </c>
      <c r="F1624" s="181">
        <v>2000000</v>
      </c>
      <c r="G1624" s="102" t="s">
        <v>5750</v>
      </c>
      <c r="H1624" s="100">
        <v>241819217</v>
      </c>
      <c r="I1624" s="100">
        <v>948063347</v>
      </c>
      <c r="J1624" s="216"/>
    </row>
    <row r="1625" spans="1:10" ht="45" customHeight="1">
      <c r="A1625" s="353">
        <f t="shared" si="49"/>
        <v>1560</v>
      </c>
      <c r="B1625" s="100" t="s">
        <v>5759</v>
      </c>
      <c r="C1625" s="100">
        <v>33010267</v>
      </c>
      <c r="D1625" s="102" t="s">
        <v>5701</v>
      </c>
      <c r="E1625" s="100">
        <v>21.05</v>
      </c>
      <c r="F1625" s="181">
        <v>2000000</v>
      </c>
      <c r="G1625" s="102" t="s">
        <v>5794</v>
      </c>
      <c r="H1625" s="100">
        <v>192099574</v>
      </c>
      <c r="I1625" s="100">
        <v>95447976</v>
      </c>
      <c r="J1625" s="216"/>
    </row>
    <row r="1626" spans="1:10" ht="45" customHeight="1">
      <c r="A1626" s="353">
        <f t="shared" si="49"/>
        <v>1561</v>
      </c>
      <c r="B1626" s="100" t="s">
        <v>5783</v>
      </c>
      <c r="C1626" s="100">
        <v>33002775</v>
      </c>
      <c r="D1626" s="102" t="s">
        <v>5784</v>
      </c>
      <c r="E1626" s="100">
        <v>21</v>
      </c>
      <c r="F1626" s="181">
        <v>2000000</v>
      </c>
      <c r="G1626" s="102" t="s">
        <v>5785</v>
      </c>
      <c r="H1626" s="100">
        <v>192025155</v>
      </c>
      <c r="I1626" s="100">
        <v>1697672967</v>
      </c>
      <c r="J1626" s="216"/>
    </row>
    <row r="1627" spans="1:10" ht="45" customHeight="1">
      <c r="A1627" s="353">
        <f t="shared" si="49"/>
        <v>1562</v>
      </c>
      <c r="B1627" s="100" t="s">
        <v>5706</v>
      </c>
      <c r="C1627" s="100">
        <v>33006004</v>
      </c>
      <c r="D1627" s="102" t="s">
        <v>5707</v>
      </c>
      <c r="E1627" s="100">
        <v>20.05</v>
      </c>
      <c r="F1627" s="181">
        <v>1000000</v>
      </c>
      <c r="G1627" s="102" t="s">
        <v>5790</v>
      </c>
      <c r="H1627" s="100">
        <v>191905966</v>
      </c>
      <c r="I1627" s="100" t="s">
        <v>5708</v>
      </c>
      <c r="J1627" s="216"/>
    </row>
    <row r="1628" spans="1:10" ht="45" customHeight="1">
      <c r="A1628" s="353">
        <f t="shared" si="49"/>
        <v>1563</v>
      </c>
      <c r="B1628" s="100" t="s">
        <v>5689</v>
      </c>
      <c r="C1628" s="100">
        <v>33006793</v>
      </c>
      <c r="D1628" s="102" t="s">
        <v>5751</v>
      </c>
      <c r="E1628" s="100">
        <v>17.75</v>
      </c>
      <c r="F1628" s="181">
        <v>1000000</v>
      </c>
      <c r="G1628" s="102" t="s">
        <v>5752</v>
      </c>
      <c r="H1628" s="100">
        <v>192181111</v>
      </c>
      <c r="I1628" s="100">
        <v>1239143911</v>
      </c>
      <c r="J1628" s="216"/>
    </row>
    <row r="1629" spans="1:10" ht="45" customHeight="1">
      <c r="A1629" s="353">
        <f t="shared" si="49"/>
        <v>1564</v>
      </c>
      <c r="B1629" s="100" t="s">
        <v>5753</v>
      </c>
      <c r="C1629" s="100">
        <v>33003790</v>
      </c>
      <c r="D1629" s="102" t="s">
        <v>5754</v>
      </c>
      <c r="E1629" s="100">
        <v>16.25</v>
      </c>
      <c r="F1629" s="181">
        <v>1000000</v>
      </c>
      <c r="G1629" s="102" t="s">
        <v>5755</v>
      </c>
      <c r="H1629" s="100">
        <v>191906167</v>
      </c>
      <c r="I1629" s="100">
        <v>1692259292</v>
      </c>
      <c r="J1629" s="216"/>
    </row>
    <row r="1630" spans="1:10" ht="45" customHeight="1">
      <c r="A1630" s="353">
        <f t="shared" si="49"/>
        <v>1565</v>
      </c>
      <c r="B1630" s="100" t="s">
        <v>5756</v>
      </c>
      <c r="C1630" s="100">
        <v>33010317</v>
      </c>
      <c r="D1630" s="102" t="s">
        <v>5793</v>
      </c>
      <c r="E1630" s="100" t="s">
        <v>5757</v>
      </c>
      <c r="F1630" s="181">
        <v>1000000</v>
      </c>
      <c r="G1630" s="102" t="s">
        <v>5758</v>
      </c>
      <c r="H1630" s="100">
        <v>192102570</v>
      </c>
      <c r="I1630" s="100">
        <v>1657139702</v>
      </c>
      <c r="J1630" s="216"/>
    </row>
    <row r="1631" spans="1:10" ht="45" customHeight="1">
      <c r="A1631" s="353">
        <f t="shared" si="49"/>
        <v>1566</v>
      </c>
      <c r="B1631" s="100" t="s">
        <v>5760</v>
      </c>
      <c r="C1631" s="100">
        <v>33007808</v>
      </c>
      <c r="D1631" s="102" t="s">
        <v>5701</v>
      </c>
      <c r="E1631" s="100" t="s">
        <v>5761</v>
      </c>
      <c r="F1631" s="181">
        <v>1000000</v>
      </c>
      <c r="G1631" s="102" t="s">
        <v>5762</v>
      </c>
      <c r="H1631" s="100">
        <v>191965531</v>
      </c>
      <c r="I1631" s="100">
        <v>1208706342</v>
      </c>
      <c r="J1631" s="216"/>
    </row>
    <row r="1632" spans="1:10" ht="45" customHeight="1">
      <c r="A1632" s="353">
        <f t="shared" si="49"/>
        <v>1567</v>
      </c>
      <c r="B1632" s="100" t="s">
        <v>1513</v>
      </c>
      <c r="C1632" s="100">
        <v>33008940</v>
      </c>
      <c r="D1632" s="102" t="s">
        <v>5763</v>
      </c>
      <c r="E1632" s="100">
        <v>20.3</v>
      </c>
      <c r="F1632" s="181">
        <v>1000000</v>
      </c>
      <c r="G1632" s="102" t="s">
        <v>5764</v>
      </c>
      <c r="H1632" s="100">
        <v>192058668</v>
      </c>
      <c r="I1632" s="100">
        <v>1202303798</v>
      </c>
      <c r="J1632" s="216"/>
    </row>
    <row r="1633" spans="1:10" ht="45" customHeight="1">
      <c r="A1633" s="353">
        <f t="shared" si="49"/>
        <v>1568</v>
      </c>
      <c r="B1633" s="100" t="s">
        <v>4284</v>
      </c>
      <c r="C1633" s="100">
        <v>33000158</v>
      </c>
      <c r="D1633" s="102" t="s">
        <v>5765</v>
      </c>
      <c r="E1633" s="100">
        <v>20</v>
      </c>
      <c r="F1633" s="181">
        <v>1000000</v>
      </c>
      <c r="G1633" s="102" t="s">
        <v>5710</v>
      </c>
      <c r="H1633" s="100">
        <v>191965009</v>
      </c>
      <c r="I1633" s="100" t="s">
        <v>5711</v>
      </c>
      <c r="J1633" s="216"/>
    </row>
    <row r="1634" spans="1:10" ht="45" customHeight="1">
      <c r="A1634" s="353">
        <f t="shared" si="49"/>
        <v>1569</v>
      </c>
      <c r="B1634" s="100" t="s">
        <v>5766</v>
      </c>
      <c r="C1634" s="100">
        <v>33002563</v>
      </c>
      <c r="D1634" s="102" t="s">
        <v>5701</v>
      </c>
      <c r="E1634" s="100" t="s">
        <v>5767</v>
      </c>
      <c r="F1634" s="181">
        <v>1000000</v>
      </c>
      <c r="G1634" s="102" t="s">
        <v>5768</v>
      </c>
      <c r="H1634" s="100">
        <v>192026065</v>
      </c>
      <c r="I1634" s="100">
        <v>1645449225</v>
      </c>
      <c r="J1634" s="216"/>
    </row>
    <row r="1635" spans="1:10" ht="45" customHeight="1">
      <c r="A1635" s="353">
        <f t="shared" si="49"/>
        <v>1570</v>
      </c>
      <c r="B1635" s="100" t="s">
        <v>2015</v>
      </c>
      <c r="C1635" s="100">
        <v>33009767</v>
      </c>
      <c r="D1635" s="102" t="s">
        <v>5795</v>
      </c>
      <c r="E1635" s="100">
        <v>19.75</v>
      </c>
      <c r="F1635" s="181">
        <v>1000000</v>
      </c>
      <c r="G1635" s="102" t="s">
        <v>5769</v>
      </c>
      <c r="H1635" s="100">
        <v>192060510</v>
      </c>
      <c r="I1635" s="100" t="s">
        <v>5770</v>
      </c>
      <c r="J1635" s="216"/>
    </row>
    <row r="1636" spans="1:10" ht="45" customHeight="1">
      <c r="A1636" s="353">
        <f t="shared" si="49"/>
        <v>1571</v>
      </c>
      <c r="B1636" s="100" t="s">
        <v>1494</v>
      </c>
      <c r="C1636" s="100">
        <v>30005384</v>
      </c>
      <c r="D1636" s="102" t="s">
        <v>5701</v>
      </c>
      <c r="E1636" s="100">
        <v>19.2</v>
      </c>
      <c r="F1636" s="181">
        <v>1000000</v>
      </c>
      <c r="G1636" s="102" t="s">
        <v>5771</v>
      </c>
      <c r="H1636" s="100">
        <v>184350562</v>
      </c>
      <c r="I1636" s="100">
        <v>948652275</v>
      </c>
      <c r="J1636" s="216"/>
    </row>
    <row r="1637" spans="1:10" ht="45" customHeight="1">
      <c r="A1637" s="353">
        <f t="shared" si="49"/>
        <v>1572</v>
      </c>
      <c r="B1637" s="100" t="s">
        <v>1079</v>
      </c>
      <c r="C1637" s="100">
        <v>33002196</v>
      </c>
      <c r="D1637" s="102" t="s">
        <v>5701</v>
      </c>
      <c r="E1637" s="100" t="s">
        <v>5772</v>
      </c>
      <c r="F1637" s="181">
        <v>1000000</v>
      </c>
      <c r="G1637" s="102" t="s">
        <v>5773</v>
      </c>
      <c r="H1637" s="100">
        <v>192027285</v>
      </c>
      <c r="I1637" s="100">
        <v>1634986920</v>
      </c>
      <c r="J1637" s="216"/>
    </row>
    <row r="1638" spans="1:10" ht="45" customHeight="1">
      <c r="A1638" s="353">
        <f t="shared" si="49"/>
        <v>1573</v>
      </c>
      <c r="B1638" s="100" t="s">
        <v>5774</v>
      </c>
      <c r="C1638" s="100">
        <v>33006712</v>
      </c>
      <c r="D1638" s="102" t="s">
        <v>5696</v>
      </c>
      <c r="E1638" s="100">
        <v>20.35</v>
      </c>
      <c r="F1638" s="181">
        <v>1000000</v>
      </c>
      <c r="G1638" s="102" t="s">
        <v>5794</v>
      </c>
      <c r="H1638" s="100">
        <v>192103000</v>
      </c>
      <c r="I1638" s="100">
        <v>1235202283</v>
      </c>
      <c r="J1638" s="216"/>
    </row>
    <row r="1639" spans="1:10" ht="45" customHeight="1">
      <c r="A1639" s="353">
        <f t="shared" si="49"/>
        <v>1574</v>
      </c>
      <c r="B1639" s="100" t="s">
        <v>5775</v>
      </c>
      <c r="C1639" s="100">
        <v>33005334</v>
      </c>
      <c r="D1639" s="102" t="s">
        <v>5776</v>
      </c>
      <c r="E1639" s="100">
        <v>17.4</v>
      </c>
      <c r="F1639" s="181">
        <v>1000000</v>
      </c>
      <c r="G1639" s="102" t="s">
        <v>5977</v>
      </c>
      <c r="H1639" s="100">
        <v>191906230</v>
      </c>
      <c r="I1639" s="100">
        <v>935898286</v>
      </c>
      <c r="J1639" s="216"/>
    </row>
    <row r="1640" spans="1:10" ht="45" customHeight="1">
      <c r="A1640" s="353">
        <f t="shared" si="49"/>
        <v>1575</v>
      </c>
      <c r="B1640" s="100" t="s">
        <v>4727</v>
      </c>
      <c r="C1640" s="100">
        <v>33005758</v>
      </c>
      <c r="D1640" s="102" t="s">
        <v>4447</v>
      </c>
      <c r="E1640" s="100">
        <v>17</v>
      </c>
      <c r="F1640" s="181">
        <v>1000000</v>
      </c>
      <c r="G1640" s="102" t="s">
        <v>5777</v>
      </c>
      <c r="H1640" s="100">
        <v>191900258</v>
      </c>
      <c r="I1640" s="100">
        <v>935250971</v>
      </c>
      <c r="J1640" s="216"/>
    </row>
    <row r="1641" spans="1:10" ht="45" customHeight="1">
      <c r="A1641" s="353">
        <f t="shared" si="49"/>
        <v>1576</v>
      </c>
      <c r="B1641" s="100" t="s">
        <v>5778</v>
      </c>
      <c r="C1641" s="100">
        <v>33009607</v>
      </c>
      <c r="D1641" s="102" t="s">
        <v>5751</v>
      </c>
      <c r="E1641" s="100">
        <v>17</v>
      </c>
      <c r="F1641" s="181">
        <v>1000000</v>
      </c>
      <c r="G1641" s="102" t="s">
        <v>5727</v>
      </c>
      <c r="H1641" s="100">
        <v>192059950</v>
      </c>
      <c r="I1641" s="100">
        <v>1696232587</v>
      </c>
      <c r="J1641" s="216"/>
    </row>
    <row r="1642" spans="1:10" ht="45" customHeight="1">
      <c r="A1642" s="353">
        <f t="shared" si="49"/>
        <v>1577</v>
      </c>
      <c r="B1642" s="100" t="s">
        <v>367</v>
      </c>
      <c r="C1642" s="100">
        <v>33001053</v>
      </c>
      <c r="D1642" s="102" t="s">
        <v>5779</v>
      </c>
      <c r="E1642" s="100">
        <v>19</v>
      </c>
      <c r="F1642" s="181">
        <v>1000000</v>
      </c>
      <c r="G1642" s="102" t="s">
        <v>5797</v>
      </c>
      <c r="H1642" s="100">
        <v>19191053</v>
      </c>
      <c r="I1642" s="100" t="s">
        <v>5780</v>
      </c>
      <c r="J1642" s="216"/>
    </row>
    <row r="1643" spans="1:10" ht="45" customHeight="1">
      <c r="A1643" s="353">
        <f t="shared" si="49"/>
        <v>1578</v>
      </c>
      <c r="B1643" s="100" t="s">
        <v>5781</v>
      </c>
      <c r="C1643" s="100">
        <v>42001280</v>
      </c>
      <c r="D1643" s="102" t="s">
        <v>5779</v>
      </c>
      <c r="E1643" s="100">
        <v>19.8</v>
      </c>
      <c r="F1643" s="181">
        <v>1000000</v>
      </c>
      <c r="G1643" s="102" t="s">
        <v>5796</v>
      </c>
      <c r="H1643" s="100">
        <v>251147553</v>
      </c>
      <c r="I1643" s="100">
        <v>1238760440</v>
      </c>
      <c r="J1643" s="216"/>
    </row>
    <row r="1644" spans="1:10" ht="45" customHeight="1">
      <c r="A1644" s="353">
        <f t="shared" si="49"/>
        <v>1579</v>
      </c>
      <c r="B1644" s="100" t="s">
        <v>1034</v>
      </c>
      <c r="C1644" s="100">
        <v>31000440</v>
      </c>
      <c r="D1644" s="102" t="s">
        <v>5740</v>
      </c>
      <c r="E1644" s="100">
        <v>18.15</v>
      </c>
      <c r="F1644" s="181">
        <v>1000000</v>
      </c>
      <c r="G1644" s="102" t="s">
        <v>5782</v>
      </c>
      <c r="H1644" s="100">
        <v>194599986</v>
      </c>
      <c r="I1644" s="100">
        <v>1634999363</v>
      </c>
      <c r="J1644" s="216"/>
    </row>
    <row r="1645" spans="1:10" ht="45" customHeight="1">
      <c r="A1645" s="353">
        <f t="shared" si="49"/>
        <v>1580</v>
      </c>
      <c r="B1645" s="100" t="s">
        <v>1650</v>
      </c>
      <c r="C1645" s="100">
        <v>33007175</v>
      </c>
      <c r="D1645" s="102" t="s">
        <v>5701</v>
      </c>
      <c r="E1645" s="100" t="s">
        <v>5799</v>
      </c>
      <c r="F1645" s="181">
        <v>1000000</v>
      </c>
      <c r="G1645" s="102" t="s">
        <v>5786</v>
      </c>
      <c r="H1645" s="100">
        <v>191906694</v>
      </c>
      <c r="I1645" s="100">
        <v>986180157</v>
      </c>
      <c r="J1645" s="216"/>
    </row>
    <row r="1646" spans="1:10" ht="45" customHeight="1">
      <c r="A1646" s="353">
        <f t="shared" si="49"/>
        <v>1581</v>
      </c>
      <c r="B1646" s="100" t="s">
        <v>5787</v>
      </c>
      <c r="C1646" s="100">
        <v>33006741</v>
      </c>
      <c r="D1646" s="102" t="s">
        <v>5751</v>
      </c>
      <c r="E1646" s="100" t="s">
        <v>5798</v>
      </c>
      <c r="F1646" s="181">
        <v>1000000</v>
      </c>
      <c r="G1646" s="102" t="s">
        <v>5788</v>
      </c>
      <c r="H1646" s="100">
        <v>191908234</v>
      </c>
      <c r="I1646" s="100">
        <v>1629014360</v>
      </c>
      <c r="J1646" s="216"/>
    </row>
    <row r="1647" spans="1:10" ht="45" customHeight="1">
      <c r="A1647" s="353">
        <f t="shared" si="49"/>
        <v>1582</v>
      </c>
      <c r="B1647" s="100" t="s">
        <v>5789</v>
      </c>
      <c r="C1647" s="100">
        <v>33002537</v>
      </c>
      <c r="D1647" s="102" t="s">
        <v>5751</v>
      </c>
      <c r="E1647" s="100" t="s">
        <v>5800</v>
      </c>
      <c r="F1647" s="181">
        <v>1000000</v>
      </c>
      <c r="G1647" s="102" t="s">
        <v>5693</v>
      </c>
      <c r="H1647" s="100">
        <v>192027250</v>
      </c>
      <c r="I1647" s="100">
        <v>1645901060</v>
      </c>
      <c r="J1647" s="216"/>
    </row>
    <row r="1648" spans="1:10" ht="45" customHeight="1">
      <c r="A1648" s="348"/>
      <c r="B1648" s="453" t="s">
        <v>5816</v>
      </c>
      <c r="C1648" s="316"/>
      <c r="D1648" s="207"/>
      <c r="E1648" s="141"/>
      <c r="F1648" s="461"/>
      <c r="G1648" s="138"/>
      <c r="H1648" s="316"/>
      <c r="I1648" s="316"/>
      <c r="J1648" s="302" t="s">
        <v>3285</v>
      </c>
    </row>
    <row r="1649" spans="1:10" ht="45" customHeight="1">
      <c r="A1649" s="388">
        <f>+A1647+1</f>
        <v>1583</v>
      </c>
      <c r="B1649" s="158" t="s">
        <v>5810</v>
      </c>
      <c r="C1649" s="169">
        <v>9000267</v>
      </c>
      <c r="D1649" s="158" t="s">
        <v>5811</v>
      </c>
      <c r="E1649" s="166">
        <v>27.85</v>
      </c>
      <c r="F1649" s="263">
        <v>3000000</v>
      </c>
      <c r="G1649" s="158" t="s">
        <v>5812</v>
      </c>
      <c r="H1649" s="127">
        <v>71047509</v>
      </c>
      <c r="I1649" s="169">
        <v>1668645207</v>
      </c>
      <c r="J1649" s="143"/>
    </row>
    <row r="1650" spans="1:10" ht="45" customHeight="1">
      <c r="A1650" s="388">
        <f>+A1649+1</f>
        <v>1584</v>
      </c>
      <c r="B1650" s="158" t="s">
        <v>5813</v>
      </c>
      <c r="C1650" s="169">
        <v>9000538</v>
      </c>
      <c r="D1650" s="158" t="s">
        <v>5814</v>
      </c>
      <c r="E1650" s="166" t="s">
        <v>4719</v>
      </c>
      <c r="F1650" s="263">
        <v>1000000</v>
      </c>
      <c r="G1650" s="158" t="s">
        <v>5815</v>
      </c>
      <c r="H1650" s="127">
        <v>71063871</v>
      </c>
      <c r="I1650" s="143">
        <v>969659388</v>
      </c>
      <c r="J1650" s="143"/>
    </row>
    <row r="1651" spans="1:10" ht="45" customHeight="1">
      <c r="A1651" s="348"/>
      <c r="B1651" s="453" t="s">
        <v>5897</v>
      </c>
      <c r="C1651" s="316"/>
      <c r="D1651" s="207"/>
      <c r="E1651" s="141"/>
      <c r="F1651" s="461"/>
      <c r="G1651" s="138"/>
      <c r="H1651" s="316"/>
      <c r="I1651" s="316"/>
      <c r="J1651" s="302" t="s">
        <v>7572</v>
      </c>
    </row>
    <row r="1652" spans="1:10" ht="45" customHeight="1">
      <c r="A1652" s="389">
        <f>+A1650+1</f>
        <v>1585</v>
      </c>
      <c r="B1652" s="390" t="s">
        <v>769</v>
      </c>
      <c r="C1652" s="391" t="s">
        <v>5843</v>
      </c>
      <c r="D1652" s="390" t="s">
        <v>121</v>
      </c>
      <c r="E1652" s="392" t="s">
        <v>544</v>
      </c>
      <c r="F1652" s="393">
        <v>3000000</v>
      </c>
      <c r="G1652" s="390" t="s">
        <v>5844</v>
      </c>
      <c r="H1652" s="326">
        <v>26199004504</v>
      </c>
      <c r="I1652" s="326">
        <v>967136077</v>
      </c>
      <c r="J1652" s="216"/>
    </row>
    <row r="1653" spans="1:10" ht="45" customHeight="1">
      <c r="A1653" s="389">
        <f>+A1652+1</f>
        <v>1586</v>
      </c>
      <c r="B1653" s="199" t="s">
        <v>7571</v>
      </c>
      <c r="C1653" s="391" t="s">
        <v>5845</v>
      </c>
      <c r="D1653" s="390" t="s">
        <v>121</v>
      </c>
      <c r="E1653" s="392" t="s">
        <v>544</v>
      </c>
      <c r="F1653" s="394">
        <v>3000000</v>
      </c>
      <c r="G1653" s="390" t="s">
        <v>5846</v>
      </c>
      <c r="H1653" s="326">
        <v>26099001635</v>
      </c>
      <c r="I1653" s="326">
        <v>989698568</v>
      </c>
      <c r="J1653" s="216"/>
    </row>
    <row r="1654" spans="1:10" ht="45" customHeight="1">
      <c r="A1654" s="389">
        <f aca="true" t="shared" si="50" ref="A1654:A1717">+A1653+1</f>
        <v>1587</v>
      </c>
      <c r="B1654" s="395" t="s">
        <v>509</v>
      </c>
      <c r="C1654" s="391"/>
      <c r="D1654" s="390" t="s">
        <v>625</v>
      </c>
      <c r="E1654" s="392" t="s">
        <v>544</v>
      </c>
      <c r="F1654" s="394">
        <v>3000000</v>
      </c>
      <c r="G1654" s="390" t="s">
        <v>5887</v>
      </c>
      <c r="H1654" s="326">
        <v>26199001220</v>
      </c>
      <c r="I1654" s="326">
        <v>912392166</v>
      </c>
      <c r="J1654" s="216"/>
    </row>
    <row r="1655" spans="1:10" ht="45" customHeight="1">
      <c r="A1655" s="389">
        <f t="shared" si="50"/>
        <v>1588</v>
      </c>
      <c r="B1655" s="395" t="s">
        <v>5564</v>
      </c>
      <c r="C1655" s="391">
        <v>16001707</v>
      </c>
      <c r="D1655" s="398" t="s">
        <v>625</v>
      </c>
      <c r="E1655" s="392" t="s">
        <v>5501</v>
      </c>
      <c r="F1655" s="397">
        <v>3000000</v>
      </c>
      <c r="G1655" s="390" t="s">
        <v>5878</v>
      </c>
      <c r="H1655" s="326">
        <v>26199000240</v>
      </c>
      <c r="I1655" s="326">
        <v>1276637788</v>
      </c>
      <c r="J1655" s="216"/>
    </row>
    <row r="1656" spans="1:10" ht="45" customHeight="1">
      <c r="A1656" s="389">
        <f t="shared" si="50"/>
        <v>1589</v>
      </c>
      <c r="B1656" s="395" t="s">
        <v>144</v>
      </c>
      <c r="C1656" s="391">
        <v>16003845</v>
      </c>
      <c r="D1656" s="398" t="s">
        <v>625</v>
      </c>
      <c r="E1656" s="392">
        <v>29.5</v>
      </c>
      <c r="F1656" s="394">
        <v>3000000</v>
      </c>
      <c r="G1656" s="390" t="s">
        <v>5852</v>
      </c>
      <c r="H1656" s="326">
        <v>26199002071</v>
      </c>
      <c r="I1656" s="326">
        <v>1663450799</v>
      </c>
      <c r="J1656" s="216"/>
    </row>
    <row r="1657" spans="1:10" ht="45" customHeight="1">
      <c r="A1657" s="389">
        <f t="shared" si="50"/>
        <v>1590</v>
      </c>
      <c r="B1657" s="395" t="s">
        <v>312</v>
      </c>
      <c r="C1657" s="199">
        <v>16004717</v>
      </c>
      <c r="D1657" s="390" t="s">
        <v>625</v>
      </c>
      <c r="E1657" s="398">
        <v>29</v>
      </c>
      <c r="F1657" s="393">
        <v>3000000</v>
      </c>
      <c r="G1657" s="390" t="s">
        <v>5891</v>
      </c>
      <c r="H1657" s="399">
        <v>26199001761</v>
      </c>
      <c r="I1657" s="399">
        <v>1643606905</v>
      </c>
      <c r="J1657" s="216"/>
    </row>
    <row r="1658" spans="1:10" ht="45" customHeight="1">
      <c r="A1658" s="389">
        <f t="shared" si="50"/>
        <v>1591</v>
      </c>
      <c r="B1658" s="395" t="s">
        <v>821</v>
      </c>
      <c r="C1658" s="199">
        <v>16004646</v>
      </c>
      <c r="D1658" s="390" t="s">
        <v>625</v>
      </c>
      <c r="E1658" s="398">
        <v>29</v>
      </c>
      <c r="F1658" s="393">
        <v>3000000</v>
      </c>
      <c r="G1658" s="390" t="s">
        <v>5892</v>
      </c>
      <c r="H1658" s="399">
        <v>26199004024</v>
      </c>
      <c r="I1658" s="399">
        <v>1669457453</v>
      </c>
      <c r="J1658" s="216"/>
    </row>
    <row r="1659" spans="1:10" ht="45" customHeight="1">
      <c r="A1659" s="389">
        <f t="shared" si="50"/>
        <v>1592</v>
      </c>
      <c r="B1659" s="395" t="s">
        <v>1098</v>
      </c>
      <c r="C1659" s="199">
        <v>16001069</v>
      </c>
      <c r="D1659" s="390" t="s">
        <v>5858</v>
      </c>
      <c r="E1659" s="398">
        <v>28.5</v>
      </c>
      <c r="F1659" s="393">
        <v>3000000</v>
      </c>
      <c r="G1659" s="390" t="s">
        <v>5893</v>
      </c>
      <c r="H1659" s="399">
        <v>135852647</v>
      </c>
      <c r="I1659" s="399">
        <v>1647592180</v>
      </c>
      <c r="J1659" s="216"/>
    </row>
    <row r="1660" spans="1:10" ht="45" customHeight="1">
      <c r="A1660" s="389">
        <f t="shared" si="50"/>
        <v>1593</v>
      </c>
      <c r="B1660" s="395" t="s">
        <v>37</v>
      </c>
      <c r="C1660" s="391">
        <v>16006335</v>
      </c>
      <c r="D1660" s="398" t="s">
        <v>625</v>
      </c>
      <c r="E1660" s="392">
        <v>28.25</v>
      </c>
      <c r="F1660" s="397">
        <v>3000000</v>
      </c>
      <c r="G1660" s="390" t="s">
        <v>5834</v>
      </c>
      <c r="H1660" s="326">
        <v>26199002557</v>
      </c>
      <c r="I1660" s="326">
        <v>974076162</v>
      </c>
      <c r="J1660" s="216"/>
    </row>
    <row r="1661" spans="1:10" ht="45" customHeight="1">
      <c r="A1661" s="389">
        <f t="shared" si="50"/>
        <v>1594</v>
      </c>
      <c r="B1661" s="395" t="s">
        <v>588</v>
      </c>
      <c r="C1661" s="391">
        <v>16007562</v>
      </c>
      <c r="D1661" s="398" t="s">
        <v>5840</v>
      </c>
      <c r="E1661" s="392">
        <v>28.25</v>
      </c>
      <c r="F1661" s="394">
        <v>3000000</v>
      </c>
      <c r="G1661" s="390" t="s">
        <v>5841</v>
      </c>
      <c r="H1661" s="326">
        <v>26099002127</v>
      </c>
      <c r="I1661" s="326">
        <v>1655795042</v>
      </c>
      <c r="J1661" s="216"/>
    </row>
    <row r="1662" spans="1:10" ht="45" customHeight="1">
      <c r="A1662" s="389">
        <f t="shared" si="50"/>
        <v>1595</v>
      </c>
      <c r="B1662" s="395" t="s">
        <v>1003</v>
      </c>
      <c r="C1662" s="199">
        <v>16001470</v>
      </c>
      <c r="D1662" s="390" t="s">
        <v>5879</v>
      </c>
      <c r="E1662" s="398">
        <v>28.25</v>
      </c>
      <c r="F1662" s="393">
        <v>3000000</v>
      </c>
      <c r="G1662" s="390" t="s">
        <v>5894</v>
      </c>
      <c r="H1662" s="399">
        <v>26199001247</v>
      </c>
      <c r="I1662" s="399">
        <v>1683842060</v>
      </c>
      <c r="J1662" s="216"/>
    </row>
    <row r="1663" spans="1:10" ht="45" customHeight="1">
      <c r="A1663" s="389">
        <f t="shared" si="50"/>
        <v>1596</v>
      </c>
      <c r="B1663" s="395" t="s">
        <v>5871</v>
      </c>
      <c r="C1663" s="199">
        <v>16010634</v>
      </c>
      <c r="D1663" s="390" t="s">
        <v>4021</v>
      </c>
      <c r="E1663" s="398">
        <v>28</v>
      </c>
      <c r="F1663" s="393">
        <v>3000000</v>
      </c>
      <c r="G1663" s="390" t="s">
        <v>5896</v>
      </c>
      <c r="H1663" s="399">
        <v>26099004680</v>
      </c>
      <c r="I1663" s="399">
        <v>988922915</v>
      </c>
      <c r="J1663" s="216"/>
    </row>
    <row r="1664" spans="1:10" ht="45" customHeight="1">
      <c r="A1664" s="389">
        <f t="shared" si="50"/>
        <v>1597</v>
      </c>
      <c r="B1664" s="395" t="s">
        <v>3839</v>
      </c>
      <c r="C1664" s="199">
        <v>16010616</v>
      </c>
      <c r="D1664" s="390" t="s">
        <v>625</v>
      </c>
      <c r="E1664" s="326">
        <v>27.75</v>
      </c>
      <c r="F1664" s="394">
        <v>3000000</v>
      </c>
      <c r="G1664" s="390" t="s">
        <v>5872</v>
      </c>
      <c r="H1664" s="326">
        <v>36099002832</v>
      </c>
      <c r="I1664" s="326">
        <v>1235275595</v>
      </c>
      <c r="J1664" s="360"/>
    </row>
    <row r="1665" spans="1:10" ht="45" customHeight="1">
      <c r="A1665" s="389">
        <f t="shared" si="50"/>
        <v>1598</v>
      </c>
      <c r="B1665" s="395" t="s">
        <v>2879</v>
      </c>
      <c r="C1665" s="199">
        <v>16006245</v>
      </c>
      <c r="D1665" s="390" t="s">
        <v>1285</v>
      </c>
      <c r="E1665" s="326">
        <v>27.5</v>
      </c>
      <c r="F1665" s="394">
        <v>3000000</v>
      </c>
      <c r="G1665" s="390" t="s">
        <v>5817</v>
      </c>
      <c r="H1665" s="326">
        <v>26199001069</v>
      </c>
      <c r="I1665" s="326">
        <v>1692469618</v>
      </c>
      <c r="J1665" s="216"/>
    </row>
    <row r="1666" spans="1:10" ht="45" customHeight="1">
      <c r="A1666" s="389">
        <f t="shared" si="50"/>
        <v>1599</v>
      </c>
      <c r="B1666" s="395" t="s">
        <v>1872</v>
      </c>
      <c r="C1666" s="199">
        <v>16014075</v>
      </c>
      <c r="D1666" s="390" t="s">
        <v>368</v>
      </c>
      <c r="E1666" s="326">
        <v>27.4</v>
      </c>
      <c r="F1666" s="394">
        <v>3000000</v>
      </c>
      <c r="G1666" s="390" t="s">
        <v>5872</v>
      </c>
      <c r="H1666" s="326">
        <v>26199002299</v>
      </c>
      <c r="I1666" s="326">
        <v>1626551526</v>
      </c>
      <c r="J1666" s="216"/>
    </row>
    <row r="1667" spans="1:10" ht="45" customHeight="1">
      <c r="A1667" s="389">
        <f t="shared" si="50"/>
        <v>1600</v>
      </c>
      <c r="B1667" s="395" t="s">
        <v>1079</v>
      </c>
      <c r="C1667" s="199">
        <v>16001785</v>
      </c>
      <c r="D1667" s="390" t="s">
        <v>3232</v>
      </c>
      <c r="E1667" s="326">
        <v>27.35</v>
      </c>
      <c r="F1667" s="394">
        <v>3000000</v>
      </c>
      <c r="G1667" s="390" t="s">
        <v>5859</v>
      </c>
      <c r="H1667" s="326">
        <v>26199000758</v>
      </c>
      <c r="I1667" s="326">
        <v>1636324286</v>
      </c>
      <c r="J1667" s="216"/>
    </row>
    <row r="1668" spans="1:10" ht="45" customHeight="1">
      <c r="A1668" s="389">
        <f t="shared" si="50"/>
        <v>1601</v>
      </c>
      <c r="B1668" s="395" t="s">
        <v>1872</v>
      </c>
      <c r="C1668" s="199">
        <v>16006447</v>
      </c>
      <c r="D1668" s="390" t="s">
        <v>625</v>
      </c>
      <c r="E1668" s="326">
        <v>27.25</v>
      </c>
      <c r="F1668" s="394">
        <v>3000000</v>
      </c>
      <c r="G1668" s="390" t="s">
        <v>5817</v>
      </c>
      <c r="H1668" s="326" t="s">
        <v>5818</v>
      </c>
      <c r="I1668" s="326">
        <v>1628466513</v>
      </c>
      <c r="J1668" s="216"/>
    </row>
    <row r="1669" spans="1:10" ht="45" customHeight="1">
      <c r="A1669" s="389">
        <f t="shared" si="50"/>
        <v>1602</v>
      </c>
      <c r="B1669" s="395" t="s">
        <v>779</v>
      </c>
      <c r="C1669" s="199">
        <v>16003770</v>
      </c>
      <c r="D1669" s="390" t="s">
        <v>625</v>
      </c>
      <c r="E1669" s="326">
        <v>27.25</v>
      </c>
      <c r="F1669" s="394">
        <v>3000000</v>
      </c>
      <c r="G1669" s="390" t="s">
        <v>5852</v>
      </c>
      <c r="H1669" s="326">
        <v>26199003940</v>
      </c>
      <c r="I1669" s="326">
        <v>1697401481</v>
      </c>
      <c r="J1669" s="216"/>
    </row>
    <row r="1670" spans="1:10" ht="45" customHeight="1">
      <c r="A1670" s="389">
        <f t="shared" si="50"/>
        <v>1603</v>
      </c>
      <c r="B1670" s="395" t="s">
        <v>5826</v>
      </c>
      <c r="C1670" s="199">
        <v>16006561</v>
      </c>
      <c r="D1670" s="390" t="s">
        <v>625</v>
      </c>
      <c r="E1670" s="326">
        <v>27</v>
      </c>
      <c r="F1670" s="394">
        <v>3000000</v>
      </c>
      <c r="G1670" s="390" t="s">
        <v>5827</v>
      </c>
      <c r="H1670" s="326">
        <v>26199001716</v>
      </c>
      <c r="I1670" s="326">
        <v>1665508262</v>
      </c>
      <c r="J1670" s="216"/>
    </row>
    <row r="1671" spans="1:10" ht="45" customHeight="1">
      <c r="A1671" s="389">
        <f t="shared" si="50"/>
        <v>1604</v>
      </c>
      <c r="B1671" s="395" t="s">
        <v>950</v>
      </c>
      <c r="C1671" s="199">
        <v>16000009</v>
      </c>
      <c r="D1671" s="390" t="s">
        <v>5835</v>
      </c>
      <c r="E1671" s="326">
        <v>26.75</v>
      </c>
      <c r="F1671" s="394">
        <v>3000000</v>
      </c>
      <c r="G1671" s="390" t="s">
        <v>5834</v>
      </c>
      <c r="H1671" s="326">
        <v>26098002410</v>
      </c>
      <c r="I1671" s="326">
        <v>912555329</v>
      </c>
      <c r="J1671" s="290"/>
    </row>
    <row r="1672" spans="1:10" ht="45" customHeight="1">
      <c r="A1672" s="389">
        <f t="shared" si="50"/>
        <v>1605</v>
      </c>
      <c r="B1672" s="395" t="s">
        <v>5288</v>
      </c>
      <c r="C1672" s="199">
        <v>16000441</v>
      </c>
      <c r="D1672" s="390" t="s">
        <v>5860</v>
      </c>
      <c r="E1672" s="326">
        <v>26.75</v>
      </c>
      <c r="F1672" s="394">
        <v>3000000</v>
      </c>
      <c r="G1672" s="390" t="s">
        <v>5859</v>
      </c>
      <c r="H1672" s="326">
        <v>26098001710</v>
      </c>
      <c r="I1672" s="326">
        <v>967558502</v>
      </c>
      <c r="J1672" s="290"/>
    </row>
    <row r="1673" spans="1:10" ht="45" customHeight="1">
      <c r="A1673" s="389">
        <f t="shared" si="50"/>
        <v>1606</v>
      </c>
      <c r="B1673" s="395" t="s">
        <v>3900</v>
      </c>
      <c r="C1673" s="199">
        <v>16003095</v>
      </c>
      <c r="D1673" s="390" t="s">
        <v>5820</v>
      </c>
      <c r="E1673" s="326">
        <v>26.75</v>
      </c>
      <c r="F1673" s="394">
        <v>3000000</v>
      </c>
      <c r="G1673" s="390" t="s">
        <v>5865</v>
      </c>
      <c r="H1673" s="326">
        <v>26099002024</v>
      </c>
      <c r="I1673" s="326">
        <v>1676028136</v>
      </c>
      <c r="J1673" s="290"/>
    </row>
    <row r="1674" spans="1:10" ht="45" customHeight="1">
      <c r="A1674" s="389">
        <f t="shared" si="50"/>
        <v>1607</v>
      </c>
      <c r="B1674" s="395" t="s">
        <v>5828</v>
      </c>
      <c r="C1674" s="199">
        <v>16006521</v>
      </c>
      <c r="D1674" s="390" t="s">
        <v>365</v>
      </c>
      <c r="E1674" s="326">
        <v>26.5</v>
      </c>
      <c r="F1674" s="394">
        <v>3000000</v>
      </c>
      <c r="G1674" s="390" t="s">
        <v>5829</v>
      </c>
      <c r="H1674" s="326">
        <v>26199003652</v>
      </c>
      <c r="I1674" s="326">
        <v>912236309</v>
      </c>
      <c r="J1674" s="290"/>
    </row>
    <row r="1675" spans="1:10" ht="45" customHeight="1">
      <c r="A1675" s="389">
        <f t="shared" si="50"/>
        <v>1608</v>
      </c>
      <c r="B1675" s="395" t="s">
        <v>3988</v>
      </c>
      <c r="C1675" s="199">
        <v>16003900</v>
      </c>
      <c r="D1675" s="390" t="s">
        <v>524</v>
      </c>
      <c r="E1675" s="326">
        <v>26.4</v>
      </c>
      <c r="F1675" s="394">
        <v>3000000</v>
      </c>
      <c r="G1675" s="390" t="s">
        <v>5859</v>
      </c>
      <c r="H1675" s="326">
        <v>26199004295</v>
      </c>
      <c r="I1675" s="326">
        <v>1693087452</v>
      </c>
      <c r="J1675" s="290"/>
    </row>
    <row r="1676" spans="1:10" ht="45" customHeight="1">
      <c r="A1676" s="389">
        <f t="shared" si="50"/>
        <v>1609</v>
      </c>
      <c r="B1676" s="396" t="s">
        <v>5866</v>
      </c>
      <c r="C1676" s="391">
        <v>16001261</v>
      </c>
      <c r="D1676" s="398" t="s">
        <v>368</v>
      </c>
      <c r="E1676" s="392">
        <v>26.4</v>
      </c>
      <c r="F1676" s="397">
        <v>3000000</v>
      </c>
      <c r="G1676" s="390" t="s">
        <v>5867</v>
      </c>
      <c r="H1676" s="392">
        <v>26199005009</v>
      </c>
      <c r="I1676" s="326">
        <v>1676028136</v>
      </c>
      <c r="J1676" s="290"/>
    </row>
    <row r="1677" spans="1:10" ht="45" customHeight="1">
      <c r="A1677" s="389">
        <f t="shared" si="50"/>
        <v>1610</v>
      </c>
      <c r="B1677" s="395" t="s">
        <v>5836</v>
      </c>
      <c r="C1677" s="199">
        <v>16006626</v>
      </c>
      <c r="D1677" s="390" t="s">
        <v>1954</v>
      </c>
      <c r="E1677" s="326">
        <v>26.3</v>
      </c>
      <c r="F1677" s="394">
        <v>3000000</v>
      </c>
      <c r="G1677" s="390" t="s">
        <v>5834</v>
      </c>
      <c r="H1677" s="326">
        <v>26099003615</v>
      </c>
      <c r="I1677" s="326">
        <v>1655227180</v>
      </c>
      <c r="J1677" s="290"/>
    </row>
    <row r="1678" spans="1:10" ht="45" customHeight="1">
      <c r="A1678" s="389">
        <f t="shared" si="50"/>
        <v>1611</v>
      </c>
      <c r="B1678" s="395" t="s">
        <v>598</v>
      </c>
      <c r="C1678" s="199">
        <v>5004682</v>
      </c>
      <c r="D1678" s="390" t="s">
        <v>602</v>
      </c>
      <c r="E1678" s="326">
        <v>26.25</v>
      </c>
      <c r="F1678" s="394">
        <v>3000000</v>
      </c>
      <c r="G1678" s="390" t="s">
        <v>5819</v>
      </c>
      <c r="H1678" s="326">
        <v>73515282</v>
      </c>
      <c r="I1678" s="326">
        <v>974717622</v>
      </c>
      <c r="J1678" s="290"/>
    </row>
    <row r="1679" spans="1:10" ht="45" customHeight="1">
      <c r="A1679" s="389">
        <f t="shared" si="50"/>
        <v>1612</v>
      </c>
      <c r="B1679" s="395" t="s">
        <v>5235</v>
      </c>
      <c r="C1679" s="199">
        <v>16006606</v>
      </c>
      <c r="D1679" s="390" t="s">
        <v>3681</v>
      </c>
      <c r="E1679" s="326">
        <v>26.25</v>
      </c>
      <c r="F1679" s="394">
        <v>3000000</v>
      </c>
      <c r="G1679" s="390" t="s">
        <v>5817</v>
      </c>
      <c r="H1679" s="326">
        <v>26099000147</v>
      </c>
      <c r="I1679" s="326">
        <v>913755130</v>
      </c>
      <c r="J1679" s="216"/>
    </row>
    <row r="1680" spans="1:10" ht="45" customHeight="1">
      <c r="A1680" s="389">
        <f t="shared" si="50"/>
        <v>1613</v>
      </c>
      <c r="B1680" s="395" t="s">
        <v>5847</v>
      </c>
      <c r="C1680" s="199">
        <v>16000069</v>
      </c>
      <c r="D1680" s="390" t="s">
        <v>5848</v>
      </c>
      <c r="E1680" s="326">
        <v>26.25</v>
      </c>
      <c r="F1680" s="394">
        <v>3000000</v>
      </c>
      <c r="G1680" s="390" t="s">
        <v>5846</v>
      </c>
      <c r="H1680" s="326">
        <v>135749650</v>
      </c>
      <c r="I1680" s="326">
        <v>1682876111</v>
      </c>
      <c r="J1680" s="216"/>
    </row>
    <row r="1681" spans="1:10" ht="45" customHeight="1">
      <c r="A1681" s="389">
        <f t="shared" si="50"/>
        <v>1614</v>
      </c>
      <c r="B1681" s="395" t="s">
        <v>64</v>
      </c>
      <c r="C1681" s="199">
        <v>16005660</v>
      </c>
      <c r="D1681" s="390" t="s">
        <v>121</v>
      </c>
      <c r="E1681" s="326">
        <v>26</v>
      </c>
      <c r="F1681" s="394">
        <v>3000000</v>
      </c>
      <c r="G1681" s="390" t="s">
        <v>5851</v>
      </c>
      <c r="H1681" s="326">
        <v>135906669</v>
      </c>
      <c r="I1681" s="326">
        <v>975024730</v>
      </c>
      <c r="J1681" s="216"/>
    </row>
    <row r="1682" spans="1:10" ht="45" customHeight="1">
      <c r="A1682" s="389">
        <f t="shared" si="50"/>
        <v>1615</v>
      </c>
      <c r="B1682" s="395" t="s">
        <v>5855</v>
      </c>
      <c r="C1682" s="199"/>
      <c r="D1682" s="390" t="s">
        <v>5856</v>
      </c>
      <c r="E1682" s="326">
        <v>26</v>
      </c>
      <c r="F1682" s="394">
        <v>3000000</v>
      </c>
      <c r="G1682" s="390" t="s">
        <v>5857</v>
      </c>
      <c r="H1682" s="326">
        <v>26199001921</v>
      </c>
      <c r="I1682" s="326">
        <v>979894106</v>
      </c>
      <c r="J1682" s="216"/>
    </row>
    <row r="1683" spans="1:10" ht="45" customHeight="1">
      <c r="A1683" s="389">
        <f t="shared" si="50"/>
        <v>1616</v>
      </c>
      <c r="B1683" s="395" t="s">
        <v>4117</v>
      </c>
      <c r="C1683" s="199">
        <v>85</v>
      </c>
      <c r="D1683" s="390" t="s">
        <v>1932</v>
      </c>
      <c r="E1683" s="326" t="s">
        <v>5838</v>
      </c>
      <c r="F1683" s="397">
        <v>2000000</v>
      </c>
      <c r="G1683" s="390" t="s">
        <v>5839</v>
      </c>
      <c r="H1683" s="326">
        <v>135853658</v>
      </c>
      <c r="I1683" s="326">
        <v>985019507</v>
      </c>
      <c r="J1683" s="216"/>
    </row>
    <row r="1684" spans="1:10" ht="45" customHeight="1">
      <c r="A1684" s="389">
        <f t="shared" si="50"/>
        <v>1617</v>
      </c>
      <c r="B1684" s="395" t="s">
        <v>6375</v>
      </c>
      <c r="C1684" s="199">
        <v>16001070</v>
      </c>
      <c r="D1684" s="390" t="s">
        <v>1810</v>
      </c>
      <c r="E1684" s="326" t="s">
        <v>5881</v>
      </c>
      <c r="F1684" s="394">
        <v>2000000</v>
      </c>
      <c r="G1684" s="390" t="s">
        <v>5882</v>
      </c>
      <c r="H1684" s="326">
        <v>26199003583</v>
      </c>
      <c r="I1684" s="326">
        <v>962632678</v>
      </c>
      <c r="J1684" s="216"/>
    </row>
    <row r="1685" spans="1:10" ht="45" customHeight="1">
      <c r="A1685" s="389">
        <f t="shared" si="50"/>
        <v>1618</v>
      </c>
      <c r="B1685" s="395" t="s">
        <v>5823</v>
      </c>
      <c r="C1685" s="199">
        <v>16004269</v>
      </c>
      <c r="D1685" s="390" t="s">
        <v>1285</v>
      </c>
      <c r="E1685" s="326">
        <v>25.95</v>
      </c>
      <c r="F1685" s="394">
        <v>2000000</v>
      </c>
      <c r="G1685" s="390" t="s">
        <v>5817</v>
      </c>
      <c r="H1685" s="326">
        <v>26199000466</v>
      </c>
      <c r="I1685" s="326">
        <v>982918799</v>
      </c>
      <c r="J1685" s="216"/>
    </row>
    <row r="1686" spans="1:10" ht="45" customHeight="1">
      <c r="A1686" s="389">
        <f t="shared" si="50"/>
        <v>1619</v>
      </c>
      <c r="B1686" s="395" t="s">
        <v>5883</v>
      </c>
      <c r="C1686" s="199">
        <v>26000603</v>
      </c>
      <c r="D1686" s="390" t="s">
        <v>4828</v>
      </c>
      <c r="E1686" s="326">
        <v>25.5</v>
      </c>
      <c r="F1686" s="394">
        <v>2000000</v>
      </c>
      <c r="G1686" s="390" t="s">
        <v>5884</v>
      </c>
      <c r="H1686" s="326">
        <v>135763041</v>
      </c>
      <c r="I1686" s="326">
        <v>983645231</v>
      </c>
      <c r="J1686" s="216"/>
    </row>
    <row r="1687" spans="1:10" ht="45" customHeight="1">
      <c r="A1687" s="389">
        <f t="shared" si="50"/>
        <v>1620</v>
      </c>
      <c r="B1687" s="395" t="s">
        <v>1767</v>
      </c>
      <c r="C1687" s="199">
        <v>16006292</v>
      </c>
      <c r="D1687" s="390" t="s">
        <v>5820</v>
      </c>
      <c r="E1687" s="326">
        <v>25.25</v>
      </c>
      <c r="F1687" s="394">
        <v>2000000</v>
      </c>
      <c r="G1687" s="390" t="s">
        <v>5817</v>
      </c>
      <c r="H1687" s="326">
        <v>26099002379</v>
      </c>
      <c r="I1687" s="326">
        <v>1628466513</v>
      </c>
      <c r="J1687" s="216"/>
    </row>
    <row r="1688" spans="1:10" ht="45" customHeight="1">
      <c r="A1688" s="389">
        <f t="shared" si="50"/>
        <v>1621</v>
      </c>
      <c r="B1688" s="395" t="s">
        <v>1084</v>
      </c>
      <c r="C1688" s="199">
        <v>16001924</v>
      </c>
      <c r="D1688" s="390" t="s">
        <v>368</v>
      </c>
      <c r="E1688" s="326">
        <v>25.25</v>
      </c>
      <c r="F1688" s="394">
        <v>2000000</v>
      </c>
      <c r="G1688" s="390" t="s">
        <v>5829</v>
      </c>
      <c r="H1688" s="326">
        <v>26199000189</v>
      </c>
      <c r="I1688" s="326">
        <v>973289931</v>
      </c>
      <c r="J1688" s="216"/>
    </row>
    <row r="1689" spans="1:10" ht="45" customHeight="1">
      <c r="A1689" s="389">
        <f t="shared" si="50"/>
        <v>1622</v>
      </c>
      <c r="B1689" s="395" t="s">
        <v>1675</v>
      </c>
      <c r="C1689" s="199">
        <v>16001708</v>
      </c>
      <c r="D1689" s="390" t="s">
        <v>5842</v>
      </c>
      <c r="E1689" s="326">
        <v>25.25</v>
      </c>
      <c r="F1689" s="394">
        <v>2000000</v>
      </c>
      <c r="G1689" s="390" t="s">
        <v>5841</v>
      </c>
      <c r="H1689" s="326">
        <v>26099001378</v>
      </c>
      <c r="I1689" s="326"/>
      <c r="J1689" s="216"/>
    </row>
    <row r="1690" spans="1:10" ht="45" customHeight="1">
      <c r="A1690" s="389">
        <f t="shared" si="50"/>
        <v>1623</v>
      </c>
      <c r="B1690" s="395" t="s">
        <v>1033</v>
      </c>
      <c r="C1690" s="199">
        <v>16001072</v>
      </c>
      <c r="D1690" s="390" t="s">
        <v>215</v>
      </c>
      <c r="E1690" s="326">
        <v>25.25</v>
      </c>
      <c r="F1690" s="394">
        <v>2000000</v>
      </c>
      <c r="G1690" s="390" t="s">
        <v>5885</v>
      </c>
      <c r="H1690" s="326">
        <v>26199003148</v>
      </c>
      <c r="I1690" s="326">
        <v>1689763440</v>
      </c>
      <c r="J1690" s="216"/>
    </row>
    <row r="1691" spans="1:10" ht="45" customHeight="1">
      <c r="A1691" s="389">
        <f t="shared" si="50"/>
        <v>1624</v>
      </c>
      <c r="B1691" s="395" t="s">
        <v>627</v>
      </c>
      <c r="C1691" s="199">
        <v>16003066</v>
      </c>
      <c r="D1691" s="390" t="s">
        <v>70</v>
      </c>
      <c r="E1691" s="326">
        <v>25.1</v>
      </c>
      <c r="F1691" s="394">
        <v>2000000</v>
      </c>
      <c r="G1691" s="390" t="s">
        <v>5868</v>
      </c>
      <c r="H1691" s="326">
        <v>26199000944</v>
      </c>
      <c r="I1691" s="326">
        <v>1699240791</v>
      </c>
      <c r="J1691" s="216"/>
    </row>
    <row r="1692" spans="1:10" ht="45" customHeight="1">
      <c r="A1692" s="389">
        <f t="shared" si="50"/>
        <v>1625</v>
      </c>
      <c r="B1692" s="395" t="s">
        <v>577</v>
      </c>
      <c r="C1692" s="199">
        <v>16008289</v>
      </c>
      <c r="D1692" s="390" t="s">
        <v>5840</v>
      </c>
      <c r="E1692" s="326">
        <v>25</v>
      </c>
      <c r="F1692" s="394">
        <v>2000000</v>
      </c>
      <c r="G1692" s="390" t="s">
        <v>5841</v>
      </c>
      <c r="H1692" s="326">
        <v>26199003296</v>
      </c>
      <c r="I1692" s="326">
        <v>978292962</v>
      </c>
      <c r="J1692" s="216"/>
    </row>
    <row r="1693" spans="1:10" ht="45" customHeight="1">
      <c r="A1693" s="389">
        <f t="shared" si="50"/>
        <v>1626</v>
      </c>
      <c r="B1693" s="395" t="s">
        <v>1084</v>
      </c>
      <c r="C1693" s="199">
        <v>16000659</v>
      </c>
      <c r="D1693" s="390" t="s">
        <v>3429</v>
      </c>
      <c r="E1693" s="326">
        <v>25</v>
      </c>
      <c r="F1693" s="394">
        <v>2000000</v>
      </c>
      <c r="G1693" s="390" t="s">
        <v>5872</v>
      </c>
      <c r="H1693" s="326">
        <v>26199002293</v>
      </c>
      <c r="I1693" s="326">
        <v>1628179480</v>
      </c>
      <c r="J1693" s="216"/>
    </row>
    <row r="1694" spans="1:10" ht="45" customHeight="1">
      <c r="A1694" s="389">
        <f t="shared" si="50"/>
        <v>1627</v>
      </c>
      <c r="B1694" s="395" t="s">
        <v>5821</v>
      </c>
      <c r="C1694" s="199">
        <v>16006500</v>
      </c>
      <c r="D1694" s="390" t="s">
        <v>5822</v>
      </c>
      <c r="E1694" s="326">
        <v>24.85</v>
      </c>
      <c r="F1694" s="394">
        <v>2000000</v>
      </c>
      <c r="G1694" s="390" t="s">
        <v>5817</v>
      </c>
      <c r="H1694" s="326">
        <v>26099000152</v>
      </c>
      <c r="I1694" s="326">
        <v>913755130</v>
      </c>
      <c r="J1694" s="216"/>
    </row>
    <row r="1695" spans="1:10" ht="45" customHeight="1">
      <c r="A1695" s="389">
        <f t="shared" si="50"/>
        <v>1628</v>
      </c>
      <c r="B1695" s="395" t="s">
        <v>330</v>
      </c>
      <c r="C1695" s="199">
        <v>16006473</v>
      </c>
      <c r="D1695" s="390" t="s">
        <v>2464</v>
      </c>
      <c r="E1695" s="326">
        <v>24.8</v>
      </c>
      <c r="F1695" s="394">
        <v>2000000</v>
      </c>
      <c r="G1695" s="390" t="s">
        <v>5834</v>
      </c>
      <c r="H1695" s="326">
        <v>26199002348</v>
      </c>
      <c r="I1695" s="326">
        <v>942767482</v>
      </c>
      <c r="J1695" s="216"/>
    </row>
    <row r="1696" spans="1:10" ht="45" customHeight="1">
      <c r="A1696" s="389">
        <f t="shared" si="50"/>
        <v>1629</v>
      </c>
      <c r="B1696" s="395" t="s">
        <v>5548</v>
      </c>
      <c r="C1696" s="199">
        <v>16001899</v>
      </c>
      <c r="D1696" s="390" t="s">
        <v>5886</v>
      </c>
      <c r="E1696" s="326">
        <v>24.75</v>
      </c>
      <c r="F1696" s="394">
        <v>2000000</v>
      </c>
      <c r="G1696" s="390" t="s">
        <v>5885</v>
      </c>
      <c r="H1696" s="326">
        <v>26199001146</v>
      </c>
      <c r="I1696" s="326">
        <v>1689763440</v>
      </c>
      <c r="J1696" s="216"/>
    </row>
    <row r="1697" spans="1:10" ht="45" customHeight="1">
      <c r="A1697" s="389">
        <f t="shared" si="50"/>
        <v>1630</v>
      </c>
      <c r="B1697" s="395" t="s">
        <v>2189</v>
      </c>
      <c r="C1697" s="199">
        <v>16000159</v>
      </c>
      <c r="D1697" s="390" t="s">
        <v>5822</v>
      </c>
      <c r="E1697" s="326">
        <v>24.35</v>
      </c>
      <c r="F1697" s="394">
        <v>2000000</v>
      </c>
      <c r="G1697" s="390" t="s">
        <v>5817</v>
      </c>
      <c r="H1697" s="326">
        <v>135874960</v>
      </c>
      <c r="I1697" s="326">
        <v>913755130</v>
      </c>
      <c r="J1697" s="216"/>
    </row>
    <row r="1698" spans="1:10" ht="45" customHeight="1">
      <c r="A1698" s="389">
        <f t="shared" si="50"/>
        <v>1631</v>
      </c>
      <c r="B1698" s="395" t="s">
        <v>5873</v>
      </c>
      <c r="C1698" s="199">
        <v>16010393</v>
      </c>
      <c r="D1698" s="390" t="s">
        <v>1954</v>
      </c>
      <c r="E1698" s="326">
        <v>23.76</v>
      </c>
      <c r="F1698" s="394">
        <v>2000000</v>
      </c>
      <c r="G1698" s="390" t="s">
        <v>5872</v>
      </c>
      <c r="H1698" s="326">
        <v>26099002129</v>
      </c>
      <c r="I1698" s="326">
        <v>1684081494</v>
      </c>
      <c r="J1698" s="216"/>
    </row>
    <row r="1699" spans="1:10" ht="45" customHeight="1">
      <c r="A1699" s="389">
        <f t="shared" si="50"/>
        <v>1632</v>
      </c>
      <c r="B1699" s="395" t="s">
        <v>3792</v>
      </c>
      <c r="C1699" s="199">
        <v>16005386</v>
      </c>
      <c r="D1699" s="390" t="s">
        <v>1810</v>
      </c>
      <c r="E1699" s="326">
        <v>23.75</v>
      </c>
      <c r="F1699" s="394">
        <v>2000000</v>
      </c>
      <c r="G1699" s="390" t="s">
        <v>5851</v>
      </c>
      <c r="H1699" s="326">
        <v>26199000645</v>
      </c>
      <c r="I1699" s="326">
        <v>975024730</v>
      </c>
      <c r="J1699" s="216"/>
    </row>
    <row r="1700" spans="1:10" ht="45" customHeight="1">
      <c r="A1700" s="389">
        <f t="shared" si="50"/>
        <v>1633</v>
      </c>
      <c r="B1700" s="395" t="s">
        <v>5874</v>
      </c>
      <c r="C1700" s="199">
        <v>16010474</v>
      </c>
      <c r="D1700" s="390" t="s">
        <v>5875</v>
      </c>
      <c r="E1700" s="326">
        <v>23.05</v>
      </c>
      <c r="F1700" s="394">
        <v>2000000</v>
      </c>
      <c r="G1700" s="390" t="s">
        <v>5872</v>
      </c>
      <c r="H1700" s="326">
        <v>26199003219</v>
      </c>
      <c r="I1700" s="326">
        <v>985783654</v>
      </c>
      <c r="J1700" s="216"/>
    </row>
    <row r="1701" spans="1:10" ht="45" customHeight="1">
      <c r="A1701" s="389">
        <f t="shared" si="50"/>
        <v>1634</v>
      </c>
      <c r="B1701" s="395" t="s">
        <v>44</v>
      </c>
      <c r="C1701" s="199">
        <v>16006448</v>
      </c>
      <c r="D1701" s="390" t="s">
        <v>1810</v>
      </c>
      <c r="E1701" s="326">
        <v>22.95</v>
      </c>
      <c r="F1701" s="394">
        <v>2000000</v>
      </c>
      <c r="G1701" s="390" t="s">
        <v>5817</v>
      </c>
      <c r="H1701" s="326">
        <v>26199003203</v>
      </c>
      <c r="I1701" s="326">
        <v>982918799</v>
      </c>
      <c r="J1701" s="216"/>
    </row>
    <row r="1702" spans="1:10" ht="45" customHeight="1">
      <c r="A1702" s="389">
        <f t="shared" si="50"/>
        <v>1635</v>
      </c>
      <c r="B1702" s="395" t="s">
        <v>5849</v>
      </c>
      <c r="C1702" s="199">
        <v>16001514</v>
      </c>
      <c r="D1702" s="390" t="s">
        <v>3613</v>
      </c>
      <c r="E1702" s="326">
        <v>22.25</v>
      </c>
      <c r="F1702" s="394">
        <v>2000000</v>
      </c>
      <c r="G1702" s="390" t="s">
        <v>5846</v>
      </c>
      <c r="H1702" s="326">
        <v>26099000440</v>
      </c>
      <c r="I1702" s="326">
        <v>1694880598</v>
      </c>
      <c r="J1702" s="216"/>
    </row>
    <row r="1703" spans="1:10" ht="45" customHeight="1">
      <c r="A1703" s="389">
        <f t="shared" si="50"/>
        <v>1636</v>
      </c>
      <c r="B1703" s="395" t="s">
        <v>5876</v>
      </c>
      <c r="C1703" s="199">
        <v>16009488</v>
      </c>
      <c r="D1703" s="390" t="s">
        <v>4021</v>
      </c>
      <c r="E1703" s="326">
        <v>22.25</v>
      </c>
      <c r="F1703" s="394">
        <v>2000000</v>
      </c>
      <c r="G1703" s="390" t="s">
        <v>5872</v>
      </c>
      <c r="H1703" s="326">
        <v>26099002289</v>
      </c>
      <c r="I1703" s="326">
        <v>974698130</v>
      </c>
      <c r="J1703" s="216"/>
    </row>
    <row r="1704" spans="1:10" ht="45" customHeight="1">
      <c r="A1704" s="389">
        <f t="shared" si="50"/>
        <v>1637</v>
      </c>
      <c r="B1704" s="395" t="s">
        <v>588</v>
      </c>
      <c r="C1704" s="199">
        <v>16006247</v>
      </c>
      <c r="D1704" s="390" t="s">
        <v>3238</v>
      </c>
      <c r="E1704" s="326">
        <v>22.1</v>
      </c>
      <c r="F1704" s="394">
        <v>2000000</v>
      </c>
      <c r="G1704" s="390" t="s">
        <v>5827</v>
      </c>
      <c r="H1704" s="326">
        <v>26099000653</v>
      </c>
      <c r="I1704" s="326">
        <v>989873316</v>
      </c>
      <c r="J1704" s="216"/>
    </row>
    <row r="1705" spans="1:10" ht="45" customHeight="1">
      <c r="A1705" s="389">
        <f t="shared" si="50"/>
        <v>1638</v>
      </c>
      <c r="B1705" s="390" t="s">
        <v>1534</v>
      </c>
      <c r="C1705" s="391"/>
      <c r="D1705" s="390" t="s">
        <v>5861</v>
      </c>
      <c r="E1705" s="199">
        <v>22.1</v>
      </c>
      <c r="F1705" s="394">
        <v>2000000</v>
      </c>
      <c r="G1705" s="390" t="s">
        <v>5862</v>
      </c>
      <c r="H1705" s="326">
        <v>26099003736</v>
      </c>
      <c r="I1705" s="326">
        <v>911765453</v>
      </c>
      <c r="J1705" s="216"/>
    </row>
    <row r="1706" spans="1:10" ht="45" customHeight="1">
      <c r="A1706" s="389">
        <f t="shared" si="50"/>
        <v>1639</v>
      </c>
      <c r="B1706" s="395" t="s">
        <v>5877</v>
      </c>
      <c r="C1706" s="199">
        <v>16010289</v>
      </c>
      <c r="D1706" s="390" t="s">
        <v>1810</v>
      </c>
      <c r="E1706" s="326">
        <v>21.75</v>
      </c>
      <c r="F1706" s="394">
        <v>2000000</v>
      </c>
      <c r="G1706" s="390" t="s">
        <v>5872</v>
      </c>
      <c r="H1706" s="326">
        <v>26199002689</v>
      </c>
      <c r="I1706" s="326">
        <v>1688406824</v>
      </c>
      <c r="J1706" s="216"/>
    </row>
    <row r="1707" spans="1:10" ht="45" customHeight="1">
      <c r="A1707" s="389">
        <f t="shared" si="50"/>
        <v>1640</v>
      </c>
      <c r="B1707" s="395" t="s">
        <v>5869</v>
      </c>
      <c r="C1707" s="199">
        <v>16003276</v>
      </c>
      <c r="D1707" s="390" t="s">
        <v>1954</v>
      </c>
      <c r="E1707" s="326">
        <v>21.45</v>
      </c>
      <c r="F1707" s="394">
        <v>2000000</v>
      </c>
      <c r="G1707" s="390" t="s">
        <v>5870</v>
      </c>
      <c r="H1707" s="326">
        <v>26099002958</v>
      </c>
      <c r="I1707" s="326">
        <v>1699240791</v>
      </c>
      <c r="J1707" s="216"/>
    </row>
    <row r="1708" spans="1:10" ht="45" customHeight="1">
      <c r="A1708" s="389">
        <f t="shared" si="50"/>
        <v>1641</v>
      </c>
      <c r="B1708" s="395" t="s">
        <v>2615</v>
      </c>
      <c r="C1708" s="199">
        <v>16007970</v>
      </c>
      <c r="D1708" s="390" t="s">
        <v>3645</v>
      </c>
      <c r="E1708" s="326" t="s">
        <v>4155</v>
      </c>
      <c r="F1708" s="397">
        <v>1000000</v>
      </c>
      <c r="G1708" s="390" t="s">
        <v>5837</v>
      </c>
      <c r="H1708" s="326">
        <v>26199002358</v>
      </c>
      <c r="I1708" s="326">
        <v>973381206</v>
      </c>
      <c r="J1708" s="216"/>
    </row>
    <row r="1709" spans="1:10" ht="45" customHeight="1">
      <c r="A1709" s="389">
        <f t="shared" si="50"/>
        <v>1642</v>
      </c>
      <c r="B1709" s="395" t="s">
        <v>5832</v>
      </c>
      <c r="C1709" s="391">
        <v>2050752</v>
      </c>
      <c r="D1709" s="398" t="s">
        <v>2546</v>
      </c>
      <c r="E1709" s="392" t="s">
        <v>5613</v>
      </c>
      <c r="F1709" s="397">
        <v>1000000</v>
      </c>
      <c r="G1709" s="390" t="s">
        <v>5833</v>
      </c>
      <c r="H1709" s="392">
        <v>25866804</v>
      </c>
      <c r="I1709" s="392">
        <v>1687116918</v>
      </c>
      <c r="J1709" s="216"/>
    </row>
    <row r="1710" spans="1:10" ht="45" customHeight="1">
      <c r="A1710" s="389">
        <f t="shared" si="50"/>
        <v>1643</v>
      </c>
      <c r="B1710" s="395" t="s">
        <v>5440</v>
      </c>
      <c r="C1710" s="199">
        <v>16010499</v>
      </c>
      <c r="D1710" s="390" t="s">
        <v>3238</v>
      </c>
      <c r="E1710" s="326">
        <v>20.86</v>
      </c>
      <c r="F1710" s="394">
        <v>1000000</v>
      </c>
      <c r="G1710" s="390" t="s">
        <v>5872</v>
      </c>
      <c r="H1710" s="326">
        <v>26099003532</v>
      </c>
      <c r="I1710" s="326">
        <v>1648042122</v>
      </c>
      <c r="J1710" s="216"/>
    </row>
    <row r="1711" spans="1:10" ht="45" customHeight="1">
      <c r="A1711" s="389">
        <f t="shared" si="50"/>
        <v>1644</v>
      </c>
      <c r="B1711" s="395" t="s">
        <v>1096</v>
      </c>
      <c r="C1711" s="199">
        <v>16001247</v>
      </c>
      <c r="D1711" s="390" t="s">
        <v>3238</v>
      </c>
      <c r="E1711" s="326">
        <v>20.4</v>
      </c>
      <c r="F1711" s="394">
        <v>1000000</v>
      </c>
      <c r="G1711" s="390" t="s">
        <v>5880</v>
      </c>
      <c r="H1711" s="326">
        <v>26099002439</v>
      </c>
      <c r="I1711" s="326">
        <v>979691870</v>
      </c>
      <c r="J1711" s="360"/>
    </row>
    <row r="1712" spans="1:10" ht="45" customHeight="1">
      <c r="A1712" s="389">
        <f t="shared" si="50"/>
        <v>1645</v>
      </c>
      <c r="B1712" s="395" t="s">
        <v>5830</v>
      </c>
      <c r="C1712" s="199"/>
      <c r="D1712" s="390" t="s">
        <v>5831</v>
      </c>
      <c r="E1712" s="326">
        <v>19.9</v>
      </c>
      <c r="F1712" s="394">
        <v>1000000</v>
      </c>
      <c r="G1712" s="390" t="s">
        <v>5829</v>
      </c>
      <c r="H1712" s="326">
        <v>135877363</v>
      </c>
      <c r="I1712" s="326">
        <v>986167430</v>
      </c>
      <c r="J1712" s="216"/>
    </row>
    <row r="1713" spans="1:10" ht="45" customHeight="1">
      <c r="A1713" s="389">
        <f t="shared" si="50"/>
        <v>1646</v>
      </c>
      <c r="B1713" s="395" t="s">
        <v>1693</v>
      </c>
      <c r="C1713" s="199">
        <v>16008059</v>
      </c>
      <c r="D1713" s="390" t="s">
        <v>415</v>
      </c>
      <c r="E1713" s="326">
        <v>19.75</v>
      </c>
      <c r="F1713" s="394">
        <v>1000000</v>
      </c>
      <c r="G1713" s="390" t="s">
        <v>5841</v>
      </c>
      <c r="H1713" s="326">
        <v>26199000972</v>
      </c>
      <c r="I1713" s="326">
        <v>1697129489</v>
      </c>
      <c r="J1713" s="216"/>
    </row>
    <row r="1714" spans="1:10" ht="45" customHeight="1">
      <c r="A1714" s="389">
        <f t="shared" si="50"/>
        <v>1647</v>
      </c>
      <c r="B1714" s="395" t="s">
        <v>5863</v>
      </c>
      <c r="C1714" s="199">
        <v>16002725</v>
      </c>
      <c r="D1714" s="390" t="s">
        <v>3238</v>
      </c>
      <c r="E1714" s="326">
        <v>19.7</v>
      </c>
      <c r="F1714" s="394">
        <v>1000000</v>
      </c>
      <c r="G1714" s="390" t="s">
        <v>5862</v>
      </c>
      <c r="H1714" s="326">
        <v>26099001049</v>
      </c>
      <c r="I1714" s="326">
        <v>988842265</v>
      </c>
      <c r="J1714" s="216"/>
    </row>
    <row r="1715" spans="1:10" ht="45" customHeight="1">
      <c r="A1715" s="389">
        <f t="shared" si="50"/>
        <v>1648</v>
      </c>
      <c r="B1715" s="395" t="s">
        <v>5850</v>
      </c>
      <c r="C1715" s="199">
        <v>16005900</v>
      </c>
      <c r="D1715" s="390" t="s">
        <v>3429</v>
      </c>
      <c r="E1715" s="326">
        <v>19.5</v>
      </c>
      <c r="F1715" s="394">
        <v>1000000</v>
      </c>
      <c r="G1715" s="390" t="s">
        <v>5846</v>
      </c>
      <c r="H1715" s="326">
        <v>26199004805</v>
      </c>
      <c r="I1715" s="326">
        <v>985400645</v>
      </c>
      <c r="J1715" s="216"/>
    </row>
    <row r="1716" spans="1:10" ht="45" customHeight="1">
      <c r="A1716" s="389">
        <f t="shared" si="50"/>
        <v>1649</v>
      </c>
      <c r="B1716" s="395" t="s">
        <v>161</v>
      </c>
      <c r="C1716" s="199">
        <v>1032860</v>
      </c>
      <c r="D1716" s="390" t="s">
        <v>628</v>
      </c>
      <c r="E1716" s="326">
        <v>19.4</v>
      </c>
      <c r="F1716" s="394">
        <v>1000000</v>
      </c>
      <c r="G1716" s="390" t="s">
        <v>5888</v>
      </c>
      <c r="H1716" s="326">
        <v>26099002346</v>
      </c>
      <c r="I1716" s="326">
        <v>983645231</v>
      </c>
      <c r="J1716" s="216"/>
    </row>
    <row r="1717" spans="1:10" ht="45" customHeight="1">
      <c r="A1717" s="389">
        <f t="shared" si="50"/>
        <v>1650</v>
      </c>
      <c r="B1717" s="395" t="s">
        <v>5824</v>
      </c>
      <c r="C1717" s="199">
        <v>16006628</v>
      </c>
      <c r="D1717" s="390" t="s">
        <v>415</v>
      </c>
      <c r="E1717" s="326">
        <v>19.25</v>
      </c>
      <c r="F1717" s="394">
        <v>1000000</v>
      </c>
      <c r="G1717" s="390" t="s">
        <v>5817</v>
      </c>
      <c r="H1717" s="326">
        <v>26099000918</v>
      </c>
      <c r="I1717" s="326">
        <v>1692469618</v>
      </c>
      <c r="J1717" s="216"/>
    </row>
    <row r="1718" spans="1:10" ht="45" customHeight="1">
      <c r="A1718" s="389">
        <f aca="true" t="shared" si="51" ref="A1718:A1723">+A1717+1</f>
        <v>1651</v>
      </c>
      <c r="B1718" s="395" t="s">
        <v>1150</v>
      </c>
      <c r="C1718" s="199">
        <v>16002747</v>
      </c>
      <c r="D1718" s="390" t="s">
        <v>168</v>
      </c>
      <c r="E1718" s="326">
        <v>19</v>
      </c>
      <c r="F1718" s="394">
        <v>1000000</v>
      </c>
      <c r="G1718" s="390" t="s">
        <v>5862</v>
      </c>
      <c r="H1718" s="326">
        <v>26199001369</v>
      </c>
      <c r="I1718" s="326">
        <v>911765453</v>
      </c>
      <c r="J1718" s="216"/>
    </row>
    <row r="1719" spans="1:10" ht="45" customHeight="1">
      <c r="A1719" s="389">
        <f t="shared" si="51"/>
        <v>1652</v>
      </c>
      <c r="B1719" s="395" t="s">
        <v>2425</v>
      </c>
      <c r="C1719" s="199">
        <v>16001453</v>
      </c>
      <c r="D1719" s="390" t="s">
        <v>5825</v>
      </c>
      <c r="E1719" s="326">
        <v>17.85</v>
      </c>
      <c r="F1719" s="394">
        <v>1000000</v>
      </c>
      <c r="G1719" s="390" t="s">
        <v>5817</v>
      </c>
      <c r="H1719" s="326">
        <v>26099005144</v>
      </c>
      <c r="I1719" s="326">
        <v>1644080071</v>
      </c>
      <c r="J1719" s="216"/>
    </row>
    <row r="1720" spans="1:10" ht="45" customHeight="1">
      <c r="A1720" s="389">
        <f t="shared" si="51"/>
        <v>1653</v>
      </c>
      <c r="B1720" s="395" t="s">
        <v>5853</v>
      </c>
      <c r="C1720" s="199">
        <v>16005203</v>
      </c>
      <c r="D1720" s="390" t="s">
        <v>3238</v>
      </c>
      <c r="E1720" s="326">
        <v>16.96</v>
      </c>
      <c r="F1720" s="394">
        <v>1000000</v>
      </c>
      <c r="G1720" s="390" t="s">
        <v>5854</v>
      </c>
      <c r="H1720" s="326">
        <v>26099005014</v>
      </c>
      <c r="I1720" s="326"/>
      <c r="J1720" s="216"/>
    </row>
    <row r="1721" spans="1:10" ht="45" customHeight="1">
      <c r="A1721" s="389">
        <f t="shared" si="51"/>
        <v>1654</v>
      </c>
      <c r="B1721" s="395" t="s">
        <v>83</v>
      </c>
      <c r="C1721" s="199">
        <v>16007760</v>
      </c>
      <c r="D1721" s="390" t="s">
        <v>4852</v>
      </c>
      <c r="E1721" s="326">
        <v>16.34</v>
      </c>
      <c r="F1721" s="394">
        <v>1000000</v>
      </c>
      <c r="G1721" s="390" t="s">
        <v>5841</v>
      </c>
      <c r="H1721" s="326">
        <v>135852539</v>
      </c>
      <c r="I1721" s="326">
        <v>972915173</v>
      </c>
      <c r="J1721" s="216"/>
    </row>
    <row r="1722" spans="1:10" ht="45" customHeight="1">
      <c r="A1722" s="389">
        <f t="shared" si="51"/>
        <v>1655</v>
      </c>
      <c r="B1722" s="395" t="s">
        <v>280</v>
      </c>
      <c r="C1722" s="199"/>
      <c r="D1722" s="390" t="s">
        <v>5864</v>
      </c>
      <c r="E1722" s="326"/>
      <c r="F1722" s="394">
        <v>1000000</v>
      </c>
      <c r="G1722" s="390" t="s">
        <v>5862</v>
      </c>
      <c r="H1722" s="326">
        <v>135681267</v>
      </c>
      <c r="I1722" s="326">
        <v>988842265</v>
      </c>
      <c r="J1722" s="216"/>
    </row>
    <row r="1723" spans="1:10" ht="45" customHeight="1">
      <c r="A1723" s="389">
        <f t="shared" si="51"/>
        <v>1656</v>
      </c>
      <c r="B1723" s="395" t="s">
        <v>5889</v>
      </c>
      <c r="C1723" s="199">
        <v>16001129</v>
      </c>
      <c r="D1723" s="390" t="s">
        <v>5890</v>
      </c>
      <c r="E1723" s="326">
        <v>18.75</v>
      </c>
      <c r="F1723" s="394">
        <v>1000000</v>
      </c>
      <c r="G1723" s="390" t="s">
        <v>5880</v>
      </c>
      <c r="H1723" s="326">
        <v>26099001728</v>
      </c>
      <c r="I1723" s="326">
        <v>979691870</v>
      </c>
      <c r="J1723" s="216"/>
    </row>
    <row r="1724" spans="1:10" s="95" customFormat="1" ht="29.25" customHeight="1">
      <c r="A1724" s="140"/>
      <c r="B1724" s="140" t="s">
        <v>5949</v>
      </c>
      <c r="C1724" s="140"/>
      <c r="D1724" s="207"/>
      <c r="E1724" s="207"/>
      <c r="F1724" s="207"/>
      <c r="G1724" s="138"/>
      <c r="H1724" s="377"/>
      <c r="I1724" s="377"/>
      <c r="J1724" s="302" t="s">
        <v>3206</v>
      </c>
    </row>
    <row r="1725" spans="1:10" ht="45" customHeight="1">
      <c r="A1725" s="353">
        <f>+A1723+1</f>
        <v>1657</v>
      </c>
      <c r="B1725" s="100" t="s">
        <v>5937</v>
      </c>
      <c r="C1725" s="100">
        <v>13000073</v>
      </c>
      <c r="D1725" s="102" t="s">
        <v>5938</v>
      </c>
      <c r="E1725" s="100" t="s">
        <v>5939</v>
      </c>
      <c r="F1725" s="181">
        <v>3000000</v>
      </c>
      <c r="G1725" s="102" t="s">
        <v>5940</v>
      </c>
      <c r="H1725" s="100">
        <v>61114682</v>
      </c>
      <c r="I1725" s="100" t="s">
        <v>5941</v>
      </c>
      <c r="J1725" s="216"/>
    </row>
    <row r="1726" spans="1:10" ht="18" customHeight="1">
      <c r="A1726" s="876">
        <f>+A1725+1</f>
        <v>1658</v>
      </c>
      <c r="B1726" s="874" t="s">
        <v>5942</v>
      </c>
      <c r="C1726" s="874">
        <v>13000184</v>
      </c>
      <c r="D1726" s="873" t="s">
        <v>5943</v>
      </c>
      <c r="E1726" s="874" t="s">
        <v>1743</v>
      </c>
      <c r="F1726" s="877">
        <v>3000000</v>
      </c>
      <c r="G1726" s="873" t="s">
        <v>5944</v>
      </c>
      <c r="H1726" s="874">
        <v>61101695</v>
      </c>
      <c r="I1726" s="874">
        <v>915515550</v>
      </c>
      <c r="J1726" s="875"/>
    </row>
    <row r="1727" spans="1:10" ht="45" customHeight="1">
      <c r="A1727" s="874"/>
      <c r="B1727" s="874"/>
      <c r="C1727" s="874"/>
      <c r="D1727" s="873"/>
      <c r="E1727" s="874"/>
      <c r="F1727" s="877"/>
      <c r="G1727" s="873"/>
      <c r="H1727" s="874"/>
      <c r="I1727" s="874"/>
      <c r="J1727" s="875"/>
    </row>
    <row r="1728" spans="1:10" ht="45" customHeight="1">
      <c r="A1728" s="353">
        <f>+A1726+1</f>
        <v>1659</v>
      </c>
      <c r="B1728" s="100" t="s">
        <v>5232</v>
      </c>
      <c r="C1728" s="100">
        <v>13006787</v>
      </c>
      <c r="D1728" s="102" t="s">
        <v>5945</v>
      </c>
      <c r="E1728" s="100" t="s">
        <v>1743</v>
      </c>
      <c r="F1728" s="181">
        <v>3000000</v>
      </c>
      <c r="G1728" s="102" t="s">
        <v>7570</v>
      </c>
      <c r="H1728" s="100">
        <v>61048008</v>
      </c>
      <c r="I1728" s="100">
        <v>987121695</v>
      </c>
      <c r="J1728" s="216"/>
    </row>
    <row r="1729" spans="1:10" ht="45" customHeight="1">
      <c r="A1729" s="353">
        <f>+A1728+1</f>
        <v>1660</v>
      </c>
      <c r="B1729" s="100" t="s">
        <v>5946</v>
      </c>
      <c r="C1729" s="100">
        <v>13000310</v>
      </c>
      <c r="D1729" s="102" t="s">
        <v>5947</v>
      </c>
      <c r="E1729" s="100" t="s">
        <v>3871</v>
      </c>
      <c r="F1729" s="181">
        <v>2000000</v>
      </c>
      <c r="G1729" s="102" t="s">
        <v>5948</v>
      </c>
      <c r="H1729" s="100">
        <v>61060388</v>
      </c>
      <c r="I1729" s="100">
        <v>977401027</v>
      </c>
      <c r="J1729" s="216"/>
    </row>
    <row r="1730" spans="1:10" ht="15">
      <c r="A1730" s="229"/>
      <c r="B1730" s="453" t="s">
        <v>840</v>
      </c>
      <c r="C1730" s="316"/>
      <c r="D1730" s="207"/>
      <c r="E1730" s="454"/>
      <c r="F1730" s="461">
        <f>SUM(F8:F1729)</f>
        <v>3125000000</v>
      </c>
      <c r="G1730" s="138"/>
      <c r="H1730" s="316"/>
      <c r="I1730" s="316"/>
      <c r="J1730" s="624"/>
    </row>
    <row r="1732" spans="3:9" ht="20.25">
      <c r="C1732" s="2"/>
      <c r="E1732" s="498"/>
      <c r="F1732" s="868" t="s">
        <v>7568</v>
      </c>
      <c r="G1732" s="868"/>
      <c r="H1732" s="868"/>
      <c r="I1732" s="868"/>
    </row>
    <row r="1733" spans="2:9" ht="22.5">
      <c r="B1733" s="866" t="s">
        <v>7582</v>
      </c>
      <c r="C1733" s="867"/>
      <c r="E1733" s="498"/>
      <c r="F1733" s="868" t="s">
        <v>17</v>
      </c>
      <c r="G1733" s="868"/>
      <c r="H1733" s="868"/>
      <c r="I1733" s="868"/>
    </row>
    <row r="1734" spans="2:9" ht="23.25">
      <c r="B1734" s="504"/>
      <c r="C1734" s="2"/>
      <c r="E1734" s="498"/>
      <c r="F1734" s="239"/>
      <c r="G1734" s="519"/>
      <c r="H1734" s="131"/>
      <c r="I1734" s="78"/>
    </row>
    <row r="1735" spans="2:9" ht="23.25">
      <c r="B1735" s="504"/>
      <c r="C1735" s="2"/>
      <c r="E1735" s="498"/>
      <c r="F1735" s="239"/>
      <c r="G1735" s="519"/>
      <c r="H1735" s="131"/>
      <c r="I1735" s="78"/>
    </row>
    <row r="1736" spans="2:9" ht="23.25">
      <c r="B1736" s="504"/>
      <c r="C1736" s="130"/>
      <c r="E1736" s="498"/>
      <c r="F1736" s="239"/>
      <c r="H1736" s="90"/>
      <c r="I1736" s="80"/>
    </row>
    <row r="1737" spans="2:9" ht="20.25">
      <c r="B1737" s="869" t="s">
        <v>1203</v>
      </c>
      <c r="C1737" s="869"/>
      <c r="E1737" s="498"/>
      <c r="F1737" s="859" t="s">
        <v>7569</v>
      </c>
      <c r="G1737" s="859"/>
      <c r="H1737" s="859"/>
      <c r="I1737" s="859"/>
    </row>
  </sheetData>
  <sheetProtection/>
  <mergeCells count="21">
    <mergeCell ref="F1726:F1727"/>
    <mergeCell ref="B831:C831"/>
    <mergeCell ref="G1726:G1727"/>
    <mergeCell ref="H1726:H1727"/>
    <mergeCell ref="I1726:I1727"/>
    <mergeCell ref="J1726:J1727"/>
    <mergeCell ref="A1726:A1727"/>
    <mergeCell ref="B1726:B1727"/>
    <mergeCell ref="C1726:C1727"/>
    <mergeCell ref="D1726:D1727"/>
    <mergeCell ref="E1726:E1727"/>
    <mergeCell ref="B1733:C1733"/>
    <mergeCell ref="F1733:I1733"/>
    <mergeCell ref="B1737:C1737"/>
    <mergeCell ref="F1737:I1737"/>
    <mergeCell ref="B1:C1"/>
    <mergeCell ref="G1:J1"/>
    <mergeCell ref="B2:C2"/>
    <mergeCell ref="G2:J2"/>
    <mergeCell ref="A4:J4"/>
    <mergeCell ref="F1732:I1732"/>
  </mergeCells>
  <printOptions horizontalCentered="1"/>
  <pageMargins left="0.3937007874015748" right="0.15748031496062992" top="0.4330708661417323" bottom="0.4724409448818898" header="0.07874015748031496" footer="0.03937007874015748"/>
  <pageSetup fitToHeight="0" fitToWidth="0" horizontalDpi="600" verticalDpi="600" orientation="landscape" paperSize="9" scale="77" r:id="rId4"/>
  <headerFoot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L202"/>
  <sheetViews>
    <sheetView zoomScale="93" zoomScaleNormal="93" zoomScalePageLayoutView="0" workbookViewId="0" topLeftCell="A1">
      <pane ySplit="6" topLeftCell="A13" activePane="bottomLeft" state="frozen"/>
      <selection pane="topLeft" activeCell="A1" sqref="A1"/>
      <selection pane="bottomLeft" activeCell="G10" sqref="G10"/>
    </sheetView>
  </sheetViews>
  <sheetFormatPr defaultColWidth="9.140625" defaultRowHeight="15"/>
  <cols>
    <col min="1" max="1" width="7.140625" style="40" customWidth="1"/>
    <col min="2" max="2" width="27.57421875" style="81" customWidth="1"/>
    <col min="3" max="3" width="29.57421875" style="81" customWidth="1"/>
    <col min="4" max="4" width="24.00390625" style="81" customWidth="1"/>
    <col min="5" max="5" width="7.57421875" style="40" customWidth="1"/>
    <col min="6" max="6" width="6.28125" style="40" customWidth="1"/>
    <col min="7" max="7" width="17.57421875" style="51" customWidth="1"/>
    <col min="8" max="8" width="25.28125" style="81" customWidth="1"/>
    <col min="9" max="9" width="17.140625" style="40" customWidth="1"/>
    <col min="10" max="10" width="13.421875" style="40" customWidth="1"/>
    <col min="11" max="11" width="15.7109375" style="40" customWidth="1"/>
    <col min="12" max="16384" width="9.140625" style="40" customWidth="1"/>
  </cols>
  <sheetData>
    <row r="1" spans="1:11" ht="18.75" customHeight="1">
      <c r="A1" s="889"/>
      <c r="B1" s="889"/>
      <c r="C1" s="889"/>
      <c r="E1" s="888"/>
      <c r="F1" s="888"/>
      <c r="G1" s="888"/>
      <c r="H1" s="888"/>
      <c r="I1" s="888"/>
      <c r="J1" s="888"/>
      <c r="K1" s="21"/>
    </row>
    <row r="2" spans="1:11" ht="18.75" customHeight="1">
      <c r="A2" s="351"/>
      <c r="B2" s="895" t="s">
        <v>0</v>
      </c>
      <c r="C2" s="895"/>
      <c r="D2" s="612"/>
      <c r="E2" s="249"/>
      <c r="F2" s="896" t="s">
        <v>1</v>
      </c>
      <c r="G2" s="896"/>
      <c r="H2" s="896"/>
      <c r="I2" s="896"/>
      <c r="J2" s="350"/>
      <c r="K2" s="21"/>
    </row>
    <row r="3" spans="1:11" ht="18.75" customHeight="1">
      <c r="A3" s="351"/>
      <c r="B3" s="897" t="s">
        <v>6400</v>
      </c>
      <c r="C3" s="897"/>
      <c r="D3" s="612"/>
      <c r="E3" s="249"/>
      <c r="F3" s="895" t="s">
        <v>3</v>
      </c>
      <c r="G3" s="895"/>
      <c r="H3" s="895"/>
      <c r="I3" s="895"/>
      <c r="J3" s="350"/>
      <c r="K3" s="21"/>
    </row>
    <row r="4" spans="1:11" ht="61.5" customHeight="1">
      <c r="A4" s="887" t="s">
        <v>7583</v>
      </c>
      <c r="B4" s="887"/>
      <c r="C4" s="887"/>
      <c r="D4" s="887"/>
      <c r="E4" s="887"/>
      <c r="F4" s="887"/>
      <c r="G4" s="887"/>
      <c r="H4" s="887"/>
      <c r="I4" s="887"/>
      <c r="J4" s="887"/>
      <c r="K4" s="887"/>
    </row>
    <row r="5" spans="1:11" ht="21" customHeight="1">
      <c r="A5" s="879" t="s">
        <v>841</v>
      </c>
      <c r="B5" s="881" t="s">
        <v>20</v>
      </c>
      <c r="C5" s="879" t="s">
        <v>842</v>
      </c>
      <c r="D5" s="879" t="s">
        <v>843</v>
      </c>
      <c r="E5" s="890" t="s">
        <v>844</v>
      </c>
      <c r="F5" s="890"/>
      <c r="G5" s="883" t="s">
        <v>8</v>
      </c>
      <c r="H5" s="891" t="s">
        <v>845</v>
      </c>
      <c r="I5" s="893" t="s">
        <v>26</v>
      </c>
      <c r="J5" s="885" t="s">
        <v>846</v>
      </c>
      <c r="K5" s="885" t="s">
        <v>847</v>
      </c>
    </row>
    <row r="6" spans="1:11" ht="21" customHeight="1">
      <c r="A6" s="880"/>
      <c r="B6" s="882"/>
      <c r="C6" s="880"/>
      <c r="D6" s="880"/>
      <c r="E6" s="41" t="s">
        <v>848</v>
      </c>
      <c r="F6" s="41" t="s">
        <v>849</v>
      </c>
      <c r="G6" s="884"/>
      <c r="H6" s="892"/>
      <c r="I6" s="894"/>
      <c r="J6" s="886"/>
      <c r="K6" s="886"/>
    </row>
    <row r="7" spans="1:11" ht="30" customHeight="1">
      <c r="A7" s="3"/>
      <c r="B7" s="823" t="s">
        <v>27</v>
      </c>
      <c r="C7" s="5"/>
      <c r="D7" s="5"/>
      <c r="E7" s="824"/>
      <c r="F7" s="5"/>
      <c r="G7" s="5"/>
      <c r="H7" s="5"/>
      <c r="I7" s="3"/>
      <c r="J7" s="3"/>
      <c r="K7" s="3">
        <v>165</v>
      </c>
    </row>
    <row r="8" spans="1:11" ht="21" customHeight="1">
      <c r="A8" s="54"/>
      <c r="B8" s="86" t="s">
        <v>28</v>
      </c>
      <c r="C8" s="627"/>
      <c r="D8" s="54"/>
      <c r="E8" s="54"/>
      <c r="F8" s="54"/>
      <c r="G8" s="825"/>
      <c r="H8" s="627"/>
      <c r="I8" s="54"/>
      <c r="J8" s="54"/>
      <c r="K8" s="54"/>
    </row>
    <row r="9" spans="1:11" s="39" customFormat="1" ht="18.75">
      <c r="A9" s="630">
        <v>1</v>
      </c>
      <c r="B9" s="10" t="s">
        <v>756</v>
      </c>
      <c r="C9" s="12" t="s">
        <v>866</v>
      </c>
      <c r="D9" s="12" t="s">
        <v>867</v>
      </c>
      <c r="E9" s="630"/>
      <c r="F9" s="10" t="s">
        <v>868</v>
      </c>
      <c r="G9" s="826">
        <v>5000000</v>
      </c>
      <c r="H9" s="10" t="s">
        <v>52</v>
      </c>
      <c r="I9" s="10">
        <v>1638294979</v>
      </c>
      <c r="J9" s="12"/>
      <c r="K9" s="630"/>
    </row>
    <row r="10" spans="1:11" s="39" customFormat="1" ht="63">
      <c r="A10" s="630">
        <v>2</v>
      </c>
      <c r="B10" s="544" t="s">
        <v>756</v>
      </c>
      <c r="C10" s="32" t="s">
        <v>872</v>
      </c>
      <c r="D10" s="820" t="s">
        <v>873</v>
      </c>
      <c r="E10" s="827"/>
      <c r="F10" s="544" t="s">
        <v>868</v>
      </c>
      <c r="G10" s="826">
        <v>5000000</v>
      </c>
      <c r="H10" s="544" t="s">
        <v>874</v>
      </c>
      <c r="I10" s="544">
        <v>1638294979</v>
      </c>
      <c r="J10" s="12"/>
      <c r="K10" s="630"/>
    </row>
    <row r="11" spans="1:11" s="39" customFormat="1" ht="18.75">
      <c r="A11" s="630">
        <v>3</v>
      </c>
      <c r="B11" s="10" t="s">
        <v>869</v>
      </c>
      <c r="C11" s="12" t="s">
        <v>866</v>
      </c>
      <c r="D11" s="10" t="s">
        <v>870</v>
      </c>
      <c r="E11" s="628"/>
      <c r="F11" s="628" t="s">
        <v>853</v>
      </c>
      <c r="G11" s="828">
        <v>2000000</v>
      </c>
      <c r="H11" s="10" t="s">
        <v>871</v>
      </c>
      <c r="I11" s="10">
        <v>1638294979</v>
      </c>
      <c r="J11" s="12"/>
      <c r="K11" s="630"/>
    </row>
    <row r="12" spans="1:11" s="39" customFormat="1" ht="18.75">
      <c r="A12" s="630">
        <v>4</v>
      </c>
      <c r="B12" s="10" t="s">
        <v>733</v>
      </c>
      <c r="C12" s="12" t="s">
        <v>855</v>
      </c>
      <c r="D12" s="10" t="s">
        <v>856</v>
      </c>
      <c r="E12" s="630" t="s">
        <v>857</v>
      </c>
      <c r="F12" s="10"/>
      <c r="G12" s="826">
        <v>1000000</v>
      </c>
      <c r="H12" s="10" t="s">
        <v>77</v>
      </c>
      <c r="I12" s="10">
        <v>983236348</v>
      </c>
      <c r="J12" s="630"/>
      <c r="K12" s="630"/>
    </row>
    <row r="13" spans="1:11" s="39" customFormat="1" ht="18.75">
      <c r="A13" s="630">
        <v>5</v>
      </c>
      <c r="B13" s="10" t="s">
        <v>858</v>
      </c>
      <c r="C13" s="12" t="s">
        <v>855</v>
      </c>
      <c r="D13" s="10" t="s">
        <v>859</v>
      </c>
      <c r="E13" s="630" t="s">
        <v>857</v>
      </c>
      <c r="F13" s="10"/>
      <c r="G13" s="826">
        <v>1000000</v>
      </c>
      <c r="H13" s="10" t="s">
        <v>32</v>
      </c>
      <c r="I13" s="10">
        <v>912597789</v>
      </c>
      <c r="J13" s="630"/>
      <c r="K13" s="630"/>
    </row>
    <row r="14" spans="1:11" s="39" customFormat="1" ht="40.5" customHeight="1">
      <c r="A14" s="630">
        <v>6</v>
      </c>
      <c r="B14" s="10" t="s">
        <v>863</v>
      </c>
      <c r="C14" s="12" t="s">
        <v>864</v>
      </c>
      <c r="D14" s="10" t="s">
        <v>862</v>
      </c>
      <c r="E14" s="630" t="s">
        <v>857</v>
      </c>
      <c r="F14" s="10"/>
      <c r="G14" s="826">
        <v>1000000</v>
      </c>
      <c r="H14" s="10" t="s">
        <v>865</v>
      </c>
      <c r="I14" s="10">
        <v>1638294979</v>
      </c>
      <c r="J14" s="12"/>
      <c r="K14" s="630"/>
    </row>
    <row r="15" spans="1:11" s="39" customFormat="1" ht="27" customHeight="1">
      <c r="A15" s="630">
        <v>7</v>
      </c>
      <c r="B15" s="10" t="s">
        <v>850</v>
      </c>
      <c r="C15" s="12" t="s">
        <v>851</v>
      </c>
      <c r="D15" s="10" t="s">
        <v>852</v>
      </c>
      <c r="E15" s="628" t="s">
        <v>853</v>
      </c>
      <c r="F15" s="628"/>
      <c r="G15" s="826">
        <v>500000</v>
      </c>
      <c r="H15" s="10" t="s">
        <v>854</v>
      </c>
      <c r="I15" s="10">
        <v>1686073615</v>
      </c>
      <c r="J15" s="630"/>
      <c r="K15" s="630"/>
    </row>
    <row r="16" spans="1:11" s="39" customFormat="1" ht="51" customHeight="1">
      <c r="A16" s="630">
        <v>8</v>
      </c>
      <c r="B16" s="10" t="s">
        <v>860</v>
      </c>
      <c r="C16" s="12" t="s">
        <v>861</v>
      </c>
      <c r="D16" s="10" t="s">
        <v>862</v>
      </c>
      <c r="E16" s="628" t="s">
        <v>853</v>
      </c>
      <c r="F16" s="10"/>
      <c r="G16" s="826">
        <v>500000</v>
      </c>
      <c r="H16" s="10" t="s">
        <v>52</v>
      </c>
      <c r="I16" s="10">
        <v>1638294979</v>
      </c>
      <c r="J16" s="12"/>
      <c r="K16" s="630"/>
    </row>
    <row r="17" spans="1:11" s="39" customFormat="1" ht="27" customHeight="1">
      <c r="A17" s="626"/>
      <c r="B17" s="625" t="s">
        <v>122</v>
      </c>
      <c r="C17" s="626"/>
      <c r="D17" s="626"/>
      <c r="E17" s="626"/>
      <c r="F17" s="626"/>
      <c r="G17" s="829"/>
      <c r="H17" s="626"/>
      <c r="I17" s="626"/>
      <c r="J17" s="626"/>
      <c r="K17" s="626"/>
    </row>
    <row r="18" spans="1:11" ht="15.75">
      <c r="A18" s="630">
        <v>9</v>
      </c>
      <c r="B18" s="10" t="s">
        <v>875</v>
      </c>
      <c r="C18" s="10" t="s">
        <v>876</v>
      </c>
      <c r="D18" s="10" t="s">
        <v>877</v>
      </c>
      <c r="E18" s="10" t="s">
        <v>857</v>
      </c>
      <c r="F18" s="10"/>
      <c r="G18" s="826">
        <v>1000000</v>
      </c>
      <c r="H18" s="10" t="s">
        <v>125</v>
      </c>
      <c r="I18" s="10"/>
      <c r="J18" s="12"/>
      <c r="K18" s="830"/>
    </row>
    <row r="19" spans="1:11" ht="31.5">
      <c r="A19" s="630">
        <v>10</v>
      </c>
      <c r="B19" s="10" t="s">
        <v>553</v>
      </c>
      <c r="C19" s="10" t="s">
        <v>878</v>
      </c>
      <c r="D19" s="10" t="s">
        <v>879</v>
      </c>
      <c r="E19" s="10" t="s">
        <v>853</v>
      </c>
      <c r="F19" s="630"/>
      <c r="G19" s="828">
        <v>500000</v>
      </c>
      <c r="H19" s="10" t="s">
        <v>880</v>
      </c>
      <c r="I19" s="10"/>
      <c r="J19" s="12"/>
      <c r="K19" s="830"/>
    </row>
    <row r="20" spans="1:11" ht="15.75">
      <c r="A20" s="54"/>
      <c r="B20" s="625" t="s">
        <v>130</v>
      </c>
      <c r="C20" s="627"/>
      <c r="D20" s="54"/>
      <c r="E20" s="54"/>
      <c r="F20" s="831"/>
      <c r="G20" s="825"/>
      <c r="H20" s="627"/>
      <c r="I20" s="832"/>
      <c r="J20" s="833"/>
      <c r="K20" s="833"/>
    </row>
    <row r="21" spans="1:11" ht="15.75">
      <c r="A21" s="630">
        <v>11</v>
      </c>
      <c r="B21" s="10" t="s">
        <v>881</v>
      </c>
      <c r="C21" s="12" t="s">
        <v>882</v>
      </c>
      <c r="D21" s="10" t="s">
        <v>883</v>
      </c>
      <c r="E21" s="10"/>
      <c r="F21" s="10" t="s">
        <v>884</v>
      </c>
      <c r="G21" s="834">
        <v>4000000</v>
      </c>
      <c r="H21" s="12" t="s">
        <v>885</v>
      </c>
      <c r="I21" s="10"/>
      <c r="J21" s="10"/>
      <c r="K21" s="830"/>
    </row>
    <row r="22" spans="1:11" ht="15.75">
      <c r="A22" s="54"/>
      <c r="B22" s="625" t="s">
        <v>190</v>
      </c>
      <c r="C22" s="627"/>
      <c r="D22" s="54"/>
      <c r="E22" s="54"/>
      <c r="F22" s="831"/>
      <c r="G22" s="825"/>
      <c r="H22" s="627"/>
      <c r="I22" s="832"/>
      <c r="J22" s="833"/>
      <c r="K22" s="833"/>
    </row>
    <row r="23" spans="1:11" ht="15.75">
      <c r="A23" s="630">
        <v>12</v>
      </c>
      <c r="B23" s="10" t="s">
        <v>205</v>
      </c>
      <c r="C23" s="10" t="s">
        <v>886</v>
      </c>
      <c r="D23" s="10" t="s">
        <v>887</v>
      </c>
      <c r="E23" s="10"/>
      <c r="F23" s="10" t="s">
        <v>884</v>
      </c>
      <c r="G23" s="835">
        <v>4000000</v>
      </c>
      <c r="H23" s="10" t="s">
        <v>206</v>
      </c>
      <c r="I23" s="10"/>
      <c r="J23" s="10"/>
      <c r="K23" s="543"/>
    </row>
    <row r="24" spans="1:11" ht="15.75">
      <c r="A24" s="630">
        <v>13</v>
      </c>
      <c r="B24" s="12" t="s">
        <v>888</v>
      </c>
      <c r="C24" s="12" t="s">
        <v>889</v>
      </c>
      <c r="D24" s="12" t="s">
        <v>890</v>
      </c>
      <c r="E24" s="12"/>
      <c r="F24" s="12" t="s">
        <v>857</v>
      </c>
      <c r="G24" s="834">
        <v>3000000</v>
      </c>
      <c r="H24" s="12" t="s">
        <v>213</v>
      </c>
      <c r="I24" s="12"/>
      <c r="J24" s="12"/>
      <c r="K24" s="830"/>
    </row>
    <row r="25" spans="1:11" ht="18.75">
      <c r="A25" s="630">
        <v>14</v>
      </c>
      <c r="B25" s="12" t="s">
        <v>891</v>
      </c>
      <c r="C25" s="12" t="s">
        <v>892</v>
      </c>
      <c r="D25" s="12" t="s">
        <v>893</v>
      </c>
      <c r="E25" s="12" t="s">
        <v>868</v>
      </c>
      <c r="F25" s="12"/>
      <c r="G25" s="834">
        <v>3000000</v>
      </c>
      <c r="H25" s="12" t="s">
        <v>196</v>
      </c>
      <c r="I25" s="12"/>
      <c r="J25" s="12"/>
      <c r="K25" s="830"/>
    </row>
    <row r="26" spans="1:11" ht="18.75">
      <c r="A26" s="630">
        <v>15</v>
      </c>
      <c r="B26" s="10" t="s">
        <v>911</v>
      </c>
      <c r="C26" s="12" t="s">
        <v>898</v>
      </c>
      <c r="D26" s="10" t="s">
        <v>912</v>
      </c>
      <c r="E26" s="10" t="s">
        <v>868</v>
      </c>
      <c r="F26" s="10"/>
      <c r="G26" s="834">
        <v>3000000</v>
      </c>
      <c r="H26" s="12" t="s">
        <v>213</v>
      </c>
      <c r="I26" s="10"/>
      <c r="J26" s="10"/>
      <c r="K26" s="830"/>
    </row>
    <row r="27" spans="1:11" ht="18.75">
      <c r="A27" s="630">
        <v>16</v>
      </c>
      <c r="B27" s="10" t="s">
        <v>918</v>
      </c>
      <c r="C27" s="12" t="s">
        <v>898</v>
      </c>
      <c r="D27" s="10" t="s">
        <v>919</v>
      </c>
      <c r="E27" s="10" t="s">
        <v>868</v>
      </c>
      <c r="F27" s="10"/>
      <c r="G27" s="834">
        <v>3000000</v>
      </c>
      <c r="H27" s="12" t="s">
        <v>213</v>
      </c>
      <c r="I27" s="10"/>
      <c r="J27" s="10"/>
      <c r="K27" s="830"/>
    </row>
    <row r="28" spans="1:11" ht="18.75">
      <c r="A28" s="630">
        <v>17</v>
      </c>
      <c r="B28" s="10" t="s">
        <v>924</v>
      </c>
      <c r="C28" s="12" t="s">
        <v>898</v>
      </c>
      <c r="D28" s="10" t="s">
        <v>925</v>
      </c>
      <c r="E28" s="10" t="s">
        <v>868</v>
      </c>
      <c r="F28" s="10"/>
      <c r="G28" s="834">
        <v>3000000</v>
      </c>
      <c r="H28" s="12" t="s">
        <v>213</v>
      </c>
      <c r="I28" s="10"/>
      <c r="J28" s="10"/>
      <c r="K28" s="830"/>
    </row>
    <row r="29" spans="1:11" ht="18.75">
      <c r="A29" s="630">
        <v>18</v>
      </c>
      <c r="B29" s="10" t="s">
        <v>909</v>
      </c>
      <c r="C29" s="12" t="s">
        <v>898</v>
      </c>
      <c r="D29" s="12" t="s">
        <v>910</v>
      </c>
      <c r="E29" s="10" t="s">
        <v>884</v>
      </c>
      <c r="F29" s="10"/>
      <c r="G29" s="835">
        <v>2000000</v>
      </c>
      <c r="H29" s="12" t="s">
        <v>213</v>
      </c>
      <c r="I29" s="10"/>
      <c r="J29" s="10"/>
      <c r="K29" s="830"/>
    </row>
    <row r="30" spans="1:11" ht="18.75">
      <c r="A30" s="630">
        <v>19</v>
      </c>
      <c r="B30" s="10" t="s">
        <v>915</v>
      </c>
      <c r="C30" s="12" t="s">
        <v>898</v>
      </c>
      <c r="D30" s="10" t="s">
        <v>916</v>
      </c>
      <c r="E30" s="10" t="s">
        <v>884</v>
      </c>
      <c r="F30" s="10"/>
      <c r="G30" s="835">
        <v>2000000</v>
      </c>
      <c r="H30" s="12" t="s">
        <v>213</v>
      </c>
      <c r="I30" s="10"/>
      <c r="J30" s="10"/>
      <c r="K30" s="830"/>
    </row>
    <row r="31" spans="1:11" ht="18.75">
      <c r="A31" s="630">
        <v>20</v>
      </c>
      <c r="B31" s="10" t="s">
        <v>129</v>
      </c>
      <c r="C31" s="12" t="s">
        <v>931</v>
      </c>
      <c r="D31" s="10" t="s">
        <v>932</v>
      </c>
      <c r="E31" s="10"/>
      <c r="F31" s="10" t="s">
        <v>853</v>
      </c>
      <c r="G31" s="834">
        <v>2000000</v>
      </c>
      <c r="H31" s="12" t="s">
        <v>204</v>
      </c>
      <c r="I31" s="10"/>
      <c r="J31" s="10"/>
      <c r="K31" s="830"/>
    </row>
    <row r="32" spans="1:11" ht="18.75">
      <c r="A32" s="630">
        <v>21</v>
      </c>
      <c r="B32" s="10" t="s">
        <v>913</v>
      </c>
      <c r="C32" s="12" t="s">
        <v>898</v>
      </c>
      <c r="D32" s="295" t="s">
        <v>914</v>
      </c>
      <c r="E32" s="10" t="s">
        <v>857</v>
      </c>
      <c r="F32" s="10"/>
      <c r="G32" s="834">
        <v>1000000</v>
      </c>
      <c r="H32" s="12" t="s">
        <v>213</v>
      </c>
      <c r="I32" s="10"/>
      <c r="J32" s="10"/>
      <c r="K32" s="830"/>
    </row>
    <row r="33" spans="1:11" ht="18.75">
      <c r="A33" s="630">
        <v>22</v>
      </c>
      <c r="B33" s="10" t="s">
        <v>917</v>
      </c>
      <c r="C33" s="12" t="s">
        <v>898</v>
      </c>
      <c r="D33" s="295" t="s">
        <v>902</v>
      </c>
      <c r="E33" s="10" t="s">
        <v>857</v>
      </c>
      <c r="F33" s="10"/>
      <c r="G33" s="834">
        <v>1000000</v>
      </c>
      <c r="H33" s="12" t="s">
        <v>213</v>
      </c>
      <c r="I33" s="10"/>
      <c r="J33" s="10"/>
      <c r="K33" s="830"/>
    </row>
    <row r="34" spans="1:11" ht="18.75">
      <c r="A34" s="630">
        <v>23</v>
      </c>
      <c r="B34" s="10" t="s">
        <v>928</v>
      </c>
      <c r="C34" s="12" t="s">
        <v>929</v>
      </c>
      <c r="D34" s="295" t="s">
        <v>921</v>
      </c>
      <c r="E34" s="10" t="s">
        <v>857</v>
      </c>
      <c r="F34" s="10"/>
      <c r="G34" s="834">
        <v>1000000</v>
      </c>
      <c r="H34" s="12" t="s">
        <v>223</v>
      </c>
      <c r="I34" s="10"/>
      <c r="J34" s="10"/>
      <c r="K34" s="830"/>
    </row>
    <row r="35" spans="1:11" ht="18.75">
      <c r="A35" s="630">
        <v>24</v>
      </c>
      <c r="B35" s="12" t="s">
        <v>894</v>
      </c>
      <c r="C35" s="12" t="s">
        <v>895</v>
      </c>
      <c r="D35" s="295" t="s">
        <v>896</v>
      </c>
      <c r="E35" s="12" t="s">
        <v>853</v>
      </c>
      <c r="F35" s="12"/>
      <c r="G35" s="834">
        <v>500000</v>
      </c>
      <c r="H35" s="12" t="s">
        <v>196</v>
      </c>
      <c r="I35" s="12"/>
      <c r="J35" s="12"/>
      <c r="K35" s="830"/>
    </row>
    <row r="36" spans="1:11" ht="18.75">
      <c r="A36" s="630">
        <v>25</v>
      </c>
      <c r="B36" s="12" t="s">
        <v>897</v>
      </c>
      <c r="C36" s="12" t="s">
        <v>898</v>
      </c>
      <c r="D36" s="12" t="s">
        <v>899</v>
      </c>
      <c r="E36" s="12" t="s">
        <v>853</v>
      </c>
      <c r="F36" s="12"/>
      <c r="G36" s="834">
        <v>500000</v>
      </c>
      <c r="H36" s="12" t="s">
        <v>213</v>
      </c>
      <c r="I36" s="12"/>
      <c r="J36" s="12"/>
      <c r="K36" s="830"/>
    </row>
    <row r="37" spans="1:11" ht="18.75">
      <c r="A37" s="630">
        <v>26</v>
      </c>
      <c r="B37" s="12" t="s">
        <v>69</v>
      </c>
      <c r="C37" s="12" t="s">
        <v>898</v>
      </c>
      <c r="D37" s="12" t="s">
        <v>900</v>
      </c>
      <c r="E37" s="12" t="s">
        <v>853</v>
      </c>
      <c r="F37" s="12"/>
      <c r="G37" s="834">
        <v>500000</v>
      </c>
      <c r="H37" s="12" t="s">
        <v>213</v>
      </c>
      <c r="I37" s="12"/>
      <c r="J37" s="12"/>
      <c r="K37" s="830"/>
    </row>
    <row r="38" spans="1:11" ht="18.75">
      <c r="A38" s="630">
        <v>27</v>
      </c>
      <c r="B38" s="12" t="s">
        <v>901</v>
      </c>
      <c r="C38" s="12" t="s">
        <v>898</v>
      </c>
      <c r="D38" s="12" t="s">
        <v>902</v>
      </c>
      <c r="E38" s="12" t="s">
        <v>853</v>
      </c>
      <c r="F38" s="12"/>
      <c r="G38" s="834">
        <v>500000</v>
      </c>
      <c r="H38" s="12" t="s">
        <v>213</v>
      </c>
      <c r="I38" s="12"/>
      <c r="J38" s="12"/>
      <c r="K38" s="830"/>
    </row>
    <row r="39" spans="1:11" ht="18.75">
      <c r="A39" s="630">
        <v>28</v>
      </c>
      <c r="B39" s="12" t="s">
        <v>903</v>
      </c>
      <c r="C39" s="12" t="s">
        <v>898</v>
      </c>
      <c r="D39" s="12" t="s">
        <v>904</v>
      </c>
      <c r="E39" s="12" t="s">
        <v>853</v>
      </c>
      <c r="F39" s="12"/>
      <c r="G39" s="834">
        <v>500000</v>
      </c>
      <c r="H39" s="12" t="s">
        <v>213</v>
      </c>
      <c r="I39" s="12"/>
      <c r="J39" s="12"/>
      <c r="K39" s="830"/>
    </row>
    <row r="40" spans="1:11" ht="18.75">
      <c r="A40" s="630">
        <v>29</v>
      </c>
      <c r="B40" s="12" t="s">
        <v>905</v>
      </c>
      <c r="C40" s="12" t="s">
        <v>898</v>
      </c>
      <c r="D40" s="12" t="s">
        <v>906</v>
      </c>
      <c r="E40" s="12" t="s">
        <v>853</v>
      </c>
      <c r="F40" s="12"/>
      <c r="G40" s="834">
        <v>500000</v>
      </c>
      <c r="H40" s="12" t="s">
        <v>213</v>
      </c>
      <c r="I40" s="12"/>
      <c r="J40" s="12"/>
      <c r="K40" s="830"/>
    </row>
    <row r="41" spans="1:11" ht="18.75">
      <c r="A41" s="630">
        <v>30</v>
      </c>
      <c r="B41" s="12" t="s">
        <v>907</v>
      </c>
      <c r="C41" s="12" t="s">
        <v>898</v>
      </c>
      <c r="D41" s="12" t="s">
        <v>908</v>
      </c>
      <c r="E41" s="12" t="s">
        <v>853</v>
      </c>
      <c r="F41" s="12"/>
      <c r="G41" s="834">
        <v>500000</v>
      </c>
      <c r="H41" s="12" t="s">
        <v>213</v>
      </c>
      <c r="I41" s="12"/>
      <c r="J41" s="836"/>
      <c r="K41" s="830"/>
    </row>
    <row r="42" spans="1:11" ht="18.75">
      <c r="A42" s="630">
        <v>31</v>
      </c>
      <c r="B42" s="10" t="s">
        <v>920</v>
      </c>
      <c r="C42" s="12" t="s">
        <v>898</v>
      </c>
      <c r="D42" s="10" t="s">
        <v>921</v>
      </c>
      <c r="E42" s="10" t="s">
        <v>853</v>
      </c>
      <c r="F42" s="10"/>
      <c r="G42" s="834">
        <v>500000</v>
      </c>
      <c r="H42" s="12" t="s">
        <v>213</v>
      </c>
      <c r="I42" s="10"/>
      <c r="J42" s="10"/>
      <c r="K42" s="830"/>
    </row>
    <row r="43" spans="1:11" ht="18.75">
      <c r="A43" s="630">
        <v>32</v>
      </c>
      <c r="B43" s="10" t="s">
        <v>94</v>
      </c>
      <c r="C43" s="12" t="s">
        <v>898</v>
      </c>
      <c r="D43" s="10" t="s">
        <v>922</v>
      </c>
      <c r="E43" s="10" t="s">
        <v>853</v>
      </c>
      <c r="F43" s="10"/>
      <c r="G43" s="834">
        <v>500000</v>
      </c>
      <c r="H43" s="12" t="s">
        <v>213</v>
      </c>
      <c r="I43" s="10"/>
      <c r="J43" s="10"/>
      <c r="K43" s="830"/>
    </row>
    <row r="44" spans="1:11" ht="18.75">
      <c r="A44" s="630">
        <v>33</v>
      </c>
      <c r="B44" s="10" t="s">
        <v>923</v>
      </c>
      <c r="C44" s="12" t="s">
        <v>898</v>
      </c>
      <c r="D44" s="12" t="s">
        <v>902</v>
      </c>
      <c r="E44" s="10" t="s">
        <v>853</v>
      </c>
      <c r="F44" s="10"/>
      <c r="G44" s="834">
        <v>500000</v>
      </c>
      <c r="H44" s="12" t="s">
        <v>213</v>
      </c>
      <c r="I44" s="10"/>
      <c r="J44" s="10"/>
      <c r="K44" s="830"/>
    </row>
    <row r="45" spans="1:11" ht="18.75">
      <c r="A45" s="630">
        <v>34</v>
      </c>
      <c r="B45" s="10" t="s">
        <v>926</v>
      </c>
      <c r="C45" s="12" t="s">
        <v>898</v>
      </c>
      <c r="D45" s="10" t="s">
        <v>927</v>
      </c>
      <c r="E45" s="10" t="s">
        <v>853</v>
      </c>
      <c r="F45" s="10"/>
      <c r="G45" s="834">
        <v>500000</v>
      </c>
      <c r="H45" s="12" t="s">
        <v>213</v>
      </c>
      <c r="I45" s="10"/>
      <c r="J45" s="10"/>
      <c r="K45" s="830"/>
    </row>
    <row r="46" spans="1:11" ht="18.75">
      <c r="A46" s="630">
        <v>35</v>
      </c>
      <c r="B46" s="10" t="s">
        <v>453</v>
      </c>
      <c r="C46" s="12" t="s">
        <v>930</v>
      </c>
      <c r="D46" s="10" t="s">
        <v>919</v>
      </c>
      <c r="E46" s="10" t="s">
        <v>853</v>
      </c>
      <c r="F46" s="10"/>
      <c r="G46" s="834">
        <v>500000</v>
      </c>
      <c r="H46" s="12" t="s">
        <v>198</v>
      </c>
      <c r="I46" s="10"/>
      <c r="J46" s="10"/>
      <c r="K46" s="830"/>
    </row>
    <row r="47" spans="1:11" ht="18.75">
      <c r="A47" s="630">
        <v>36</v>
      </c>
      <c r="B47" s="10" t="s">
        <v>933</v>
      </c>
      <c r="C47" s="12" t="s">
        <v>931</v>
      </c>
      <c r="D47" s="10" t="s">
        <v>916</v>
      </c>
      <c r="E47" s="10" t="s">
        <v>853</v>
      </c>
      <c r="F47" s="10"/>
      <c r="G47" s="834">
        <v>500000</v>
      </c>
      <c r="H47" s="12" t="s">
        <v>204</v>
      </c>
      <c r="I47" s="10"/>
      <c r="J47" s="10"/>
      <c r="K47" s="830"/>
    </row>
    <row r="48" spans="1:11" ht="18.75">
      <c r="A48" s="54"/>
      <c r="B48" s="625" t="s">
        <v>227</v>
      </c>
      <c r="C48" s="627"/>
      <c r="D48" s="54"/>
      <c r="E48" s="54"/>
      <c r="F48" s="831"/>
      <c r="G48" s="825"/>
      <c r="H48" s="627"/>
      <c r="I48" s="832"/>
      <c r="J48" s="833"/>
      <c r="K48" s="833"/>
    </row>
    <row r="49" spans="1:11" ht="18.75">
      <c r="A49" s="628">
        <v>37</v>
      </c>
      <c r="B49" s="628" t="s">
        <v>950</v>
      </c>
      <c r="C49" s="12" t="s">
        <v>951</v>
      </c>
      <c r="D49" s="12" t="s">
        <v>952</v>
      </c>
      <c r="E49" s="628"/>
      <c r="F49" s="628" t="s">
        <v>868</v>
      </c>
      <c r="G49" s="837">
        <v>5000000</v>
      </c>
      <c r="H49" s="12" t="s">
        <v>235</v>
      </c>
      <c r="I49" s="42"/>
      <c r="J49" s="836"/>
      <c r="K49" s="830"/>
    </row>
    <row r="50" spans="1:11" ht="18.75">
      <c r="A50" s="628">
        <v>38</v>
      </c>
      <c r="B50" s="628" t="s">
        <v>598</v>
      </c>
      <c r="C50" s="12" t="s">
        <v>948</v>
      </c>
      <c r="D50" s="12" t="s">
        <v>949</v>
      </c>
      <c r="E50" s="628"/>
      <c r="F50" s="628" t="s">
        <v>884</v>
      </c>
      <c r="G50" s="837">
        <v>4000000</v>
      </c>
      <c r="H50" s="12" t="s">
        <v>251</v>
      </c>
      <c r="I50" s="42"/>
      <c r="J50" s="836"/>
      <c r="K50" s="830"/>
    </row>
    <row r="51" spans="1:11" ht="18.75">
      <c r="A51" s="628">
        <v>39</v>
      </c>
      <c r="B51" s="628" t="s">
        <v>941</v>
      </c>
      <c r="C51" s="12" t="s">
        <v>942</v>
      </c>
      <c r="D51" s="628" t="s">
        <v>943</v>
      </c>
      <c r="E51" s="628"/>
      <c r="F51" s="628" t="s">
        <v>857</v>
      </c>
      <c r="G51" s="837">
        <v>3000000</v>
      </c>
      <c r="H51" s="12" t="s">
        <v>235</v>
      </c>
      <c r="I51" s="42" t="s">
        <v>944</v>
      </c>
      <c r="J51" s="836"/>
      <c r="K51" s="830"/>
    </row>
    <row r="52" spans="1:11" ht="18.75">
      <c r="A52" s="628">
        <v>40</v>
      </c>
      <c r="B52" s="628" t="s">
        <v>945</v>
      </c>
      <c r="C52" s="12" t="s">
        <v>946</v>
      </c>
      <c r="D52" s="628" t="s">
        <v>947</v>
      </c>
      <c r="E52" s="628" t="s">
        <v>868</v>
      </c>
      <c r="F52" s="628"/>
      <c r="G52" s="837">
        <v>3000000</v>
      </c>
      <c r="H52" s="12" t="s">
        <v>251</v>
      </c>
      <c r="I52" s="42"/>
      <c r="J52" s="836"/>
      <c r="K52" s="830"/>
    </row>
    <row r="53" spans="1:11" ht="18.75">
      <c r="A53" s="628">
        <v>41</v>
      </c>
      <c r="B53" s="628" t="s">
        <v>934</v>
      </c>
      <c r="C53" s="12" t="s">
        <v>935</v>
      </c>
      <c r="D53" s="628" t="s">
        <v>936</v>
      </c>
      <c r="E53" s="628" t="s">
        <v>884</v>
      </c>
      <c r="F53" s="628"/>
      <c r="G53" s="837">
        <v>2000000</v>
      </c>
      <c r="H53" s="10" t="s">
        <v>937</v>
      </c>
      <c r="I53" s="838" t="s">
        <v>938</v>
      </c>
      <c r="J53" s="836"/>
      <c r="K53" s="830"/>
    </row>
    <row r="54" spans="1:11" ht="18.75">
      <c r="A54" s="628">
        <v>42</v>
      </c>
      <c r="B54" s="628" t="s">
        <v>939</v>
      </c>
      <c r="C54" s="12" t="s">
        <v>935</v>
      </c>
      <c r="D54" s="628" t="s">
        <v>902</v>
      </c>
      <c r="E54" s="628" t="s">
        <v>853</v>
      </c>
      <c r="F54" s="628"/>
      <c r="G54" s="837">
        <v>500000</v>
      </c>
      <c r="H54" s="10" t="s">
        <v>937</v>
      </c>
      <c r="I54" s="838" t="s">
        <v>940</v>
      </c>
      <c r="J54" s="836"/>
      <c r="K54" s="830"/>
    </row>
    <row r="55" spans="1:11" ht="18.75">
      <c r="A55" s="54"/>
      <c r="B55" s="625" t="s">
        <v>261</v>
      </c>
      <c r="C55" s="627"/>
      <c r="D55" s="54"/>
      <c r="E55" s="54"/>
      <c r="F55" s="831"/>
      <c r="G55" s="825"/>
      <c r="H55" s="627"/>
      <c r="I55" s="833"/>
      <c r="J55" s="833"/>
      <c r="K55" s="833"/>
    </row>
    <row r="56" spans="1:11" ht="18.75">
      <c r="A56" s="630">
        <v>43</v>
      </c>
      <c r="B56" s="12" t="s">
        <v>953</v>
      </c>
      <c r="C56" s="10" t="s">
        <v>954</v>
      </c>
      <c r="D56" s="10" t="s">
        <v>955</v>
      </c>
      <c r="E56" s="10"/>
      <c r="F56" s="10" t="s">
        <v>857</v>
      </c>
      <c r="G56" s="835">
        <v>3000000</v>
      </c>
      <c r="H56" s="12" t="s">
        <v>263</v>
      </c>
      <c r="I56" s="629" t="s">
        <v>956</v>
      </c>
      <c r="J56" s="12"/>
      <c r="K56" s="33"/>
    </row>
    <row r="57" spans="1:11" ht="18.75">
      <c r="A57" s="630">
        <v>44</v>
      </c>
      <c r="B57" s="12" t="s">
        <v>983</v>
      </c>
      <c r="C57" s="12" t="s">
        <v>984</v>
      </c>
      <c r="D57" s="12" t="s">
        <v>985</v>
      </c>
      <c r="E57" s="12" t="s">
        <v>868</v>
      </c>
      <c r="F57" s="12"/>
      <c r="G57" s="834">
        <v>3000000</v>
      </c>
      <c r="H57" s="12" t="s">
        <v>986</v>
      </c>
      <c r="I57" s="839" t="s">
        <v>987</v>
      </c>
      <c r="J57" s="836"/>
      <c r="K57" s="830"/>
    </row>
    <row r="58" spans="1:11" ht="18.75">
      <c r="A58" s="630">
        <v>45</v>
      </c>
      <c r="B58" s="12" t="s">
        <v>957</v>
      </c>
      <c r="C58" s="12" t="s">
        <v>958</v>
      </c>
      <c r="D58" s="12" t="s">
        <v>959</v>
      </c>
      <c r="E58" s="12" t="s">
        <v>884</v>
      </c>
      <c r="F58" s="12"/>
      <c r="G58" s="834">
        <v>2000000</v>
      </c>
      <c r="H58" s="12" t="s">
        <v>960</v>
      </c>
      <c r="I58" s="42" t="s">
        <v>961</v>
      </c>
      <c r="J58" s="12"/>
      <c r="K58" s="830"/>
    </row>
    <row r="59" spans="1:11" ht="18.75">
      <c r="A59" s="630">
        <v>46</v>
      </c>
      <c r="B59" s="12" t="s">
        <v>963</v>
      </c>
      <c r="C59" s="12" t="s">
        <v>958</v>
      </c>
      <c r="D59" s="12" t="s">
        <v>870</v>
      </c>
      <c r="E59" s="12" t="s">
        <v>884</v>
      </c>
      <c r="F59" s="12"/>
      <c r="G59" s="834">
        <v>2000000</v>
      </c>
      <c r="H59" s="12" t="s">
        <v>964</v>
      </c>
      <c r="I59" s="838" t="s">
        <v>965</v>
      </c>
      <c r="J59" s="12"/>
      <c r="K59" s="830"/>
    </row>
    <row r="60" spans="1:11" ht="18.75">
      <c r="A60" s="630">
        <v>47</v>
      </c>
      <c r="B60" s="12" t="s">
        <v>993</v>
      </c>
      <c r="C60" s="12" t="s">
        <v>994</v>
      </c>
      <c r="D60" s="12" t="s">
        <v>995</v>
      </c>
      <c r="E60" s="10" t="s">
        <v>884</v>
      </c>
      <c r="F60" s="10"/>
      <c r="G60" s="834">
        <v>2000000</v>
      </c>
      <c r="H60" s="12" t="s">
        <v>996</v>
      </c>
      <c r="I60" s="840"/>
      <c r="J60" s="10"/>
      <c r="K60" s="830"/>
    </row>
    <row r="61" spans="1:11" ht="18.75">
      <c r="A61" s="630">
        <v>48</v>
      </c>
      <c r="B61" s="12" t="s">
        <v>972</v>
      </c>
      <c r="C61" s="10" t="s">
        <v>973</v>
      </c>
      <c r="D61" s="12" t="s">
        <v>914</v>
      </c>
      <c r="E61" s="12" t="s">
        <v>857</v>
      </c>
      <c r="F61" s="12"/>
      <c r="G61" s="834">
        <v>1000000</v>
      </c>
      <c r="H61" s="12" t="s">
        <v>974</v>
      </c>
      <c r="I61" s="839" t="s">
        <v>975</v>
      </c>
      <c r="J61" s="12"/>
      <c r="K61" s="830"/>
    </row>
    <row r="62" spans="1:11" ht="18.75">
      <c r="A62" s="630">
        <v>49</v>
      </c>
      <c r="B62" s="12" t="s">
        <v>978</v>
      </c>
      <c r="C62" s="12" t="s">
        <v>958</v>
      </c>
      <c r="D62" s="12" t="s">
        <v>979</v>
      </c>
      <c r="E62" s="12" t="s">
        <v>857</v>
      </c>
      <c r="F62" s="12"/>
      <c r="G62" s="834">
        <v>1000000</v>
      </c>
      <c r="H62" s="12" t="s">
        <v>964</v>
      </c>
      <c r="I62" s="839" t="s">
        <v>980</v>
      </c>
      <c r="J62" s="12"/>
      <c r="K62" s="830"/>
    </row>
    <row r="63" spans="1:11" ht="18.75">
      <c r="A63" s="630">
        <v>50</v>
      </c>
      <c r="B63" s="10" t="s">
        <v>988</v>
      </c>
      <c r="C63" s="10" t="s">
        <v>973</v>
      </c>
      <c r="D63" s="12" t="s">
        <v>870</v>
      </c>
      <c r="E63" s="10" t="s">
        <v>857</v>
      </c>
      <c r="F63" s="10"/>
      <c r="G63" s="834">
        <v>1000000</v>
      </c>
      <c r="H63" s="10" t="s">
        <v>989</v>
      </c>
      <c r="I63" s="840" t="s">
        <v>990</v>
      </c>
      <c r="J63" s="10"/>
      <c r="K63" s="830"/>
    </row>
    <row r="64" spans="1:11" ht="18.75">
      <c r="A64" s="630">
        <v>51</v>
      </c>
      <c r="B64" s="12" t="s">
        <v>963</v>
      </c>
      <c r="C64" s="12" t="s">
        <v>991</v>
      </c>
      <c r="D64" s="10" t="s">
        <v>916</v>
      </c>
      <c r="E64" s="10" t="s">
        <v>857</v>
      </c>
      <c r="F64" s="10"/>
      <c r="G64" s="834">
        <v>1000000</v>
      </c>
      <c r="H64" s="12" t="s">
        <v>964</v>
      </c>
      <c r="I64" s="840" t="s">
        <v>992</v>
      </c>
      <c r="J64" s="10"/>
      <c r="K64" s="830"/>
    </row>
    <row r="65" spans="1:11" ht="18.75">
      <c r="A65" s="630">
        <v>52</v>
      </c>
      <c r="B65" s="12" t="s">
        <v>966</v>
      </c>
      <c r="C65" s="12" t="s">
        <v>967</v>
      </c>
      <c r="D65" s="12" t="s">
        <v>947</v>
      </c>
      <c r="E65" s="12" t="s">
        <v>853</v>
      </c>
      <c r="F65" s="12"/>
      <c r="G65" s="834">
        <v>500000</v>
      </c>
      <c r="H65" s="12" t="s">
        <v>964</v>
      </c>
      <c r="I65" s="838">
        <v>915218286</v>
      </c>
      <c r="J65" s="12"/>
      <c r="K65" s="830"/>
    </row>
    <row r="66" spans="1:11" ht="18.75">
      <c r="A66" s="630">
        <v>53</v>
      </c>
      <c r="B66" s="12" t="s">
        <v>968</v>
      </c>
      <c r="C66" s="12" t="s">
        <v>969</v>
      </c>
      <c r="D66" s="12" t="s">
        <v>970</v>
      </c>
      <c r="E66" s="12" t="s">
        <v>853</v>
      </c>
      <c r="F66" s="12"/>
      <c r="G66" s="834">
        <v>500000</v>
      </c>
      <c r="H66" s="12" t="s">
        <v>962</v>
      </c>
      <c r="I66" s="838" t="s">
        <v>971</v>
      </c>
      <c r="J66" s="12"/>
      <c r="K66" s="830"/>
    </row>
    <row r="67" spans="1:11" ht="18.75">
      <c r="A67" s="630">
        <v>54</v>
      </c>
      <c r="B67" s="12" t="s">
        <v>663</v>
      </c>
      <c r="C67" s="12" t="s">
        <v>958</v>
      </c>
      <c r="D67" s="12" t="s">
        <v>976</v>
      </c>
      <c r="E67" s="12" t="s">
        <v>853</v>
      </c>
      <c r="F67" s="12"/>
      <c r="G67" s="834">
        <v>500000</v>
      </c>
      <c r="H67" s="12" t="s">
        <v>974</v>
      </c>
      <c r="I67" s="42" t="s">
        <v>977</v>
      </c>
      <c r="J67" s="12"/>
      <c r="K67" s="830"/>
    </row>
    <row r="68" spans="1:11" ht="18.75">
      <c r="A68" s="630">
        <v>55</v>
      </c>
      <c r="B68" s="12" t="s">
        <v>486</v>
      </c>
      <c r="C68" s="12" t="s">
        <v>958</v>
      </c>
      <c r="D68" s="12" t="s">
        <v>981</v>
      </c>
      <c r="E68" s="12" t="s">
        <v>853</v>
      </c>
      <c r="F68" s="12"/>
      <c r="G68" s="834">
        <v>500000</v>
      </c>
      <c r="H68" s="12" t="s">
        <v>974</v>
      </c>
      <c r="I68" s="839" t="s">
        <v>982</v>
      </c>
      <c r="J68" s="12"/>
      <c r="K68" s="830"/>
    </row>
    <row r="69" spans="1:11" ht="18.75">
      <c r="A69" s="54"/>
      <c r="B69" s="625" t="s">
        <v>295</v>
      </c>
      <c r="C69" s="627"/>
      <c r="D69" s="54"/>
      <c r="E69" s="54"/>
      <c r="F69" s="831"/>
      <c r="G69" s="825"/>
      <c r="H69" s="627"/>
      <c r="I69" s="833"/>
      <c r="J69" s="833"/>
      <c r="K69" s="833"/>
    </row>
    <row r="70" spans="1:11" ht="31.5">
      <c r="A70" s="630">
        <v>56</v>
      </c>
      <c r="B70" s="10" t="s">
        <v>1013</v>
      </c>
      <c r="C70" s="10" t="s">
        <v>1014</v>
      </c>
      <c r="D70" s="10" t="s">
        <v>1015</v>
      </c>
      <c r="E70" s="10"/>
      <c r="F70" s="10" t="s">
        <v>868</v>
      </c>
      <c r="G70" s="835">
        <v>5000000</v>
      </c>
      <c r="H70" s="10" t="s">
        <v>1005</v>
      </c>
      <c r="I70" s="10"/>
      <c r="J70" s="630"/>
      <c r="K70" s="830"/>
    </row>
    <row r="71" spans="1:11" ht="31.5">
      <c r="A71" s="630">
        <v>57</v>
      </c>
      <c r="B71" s="12" t="s">
        <v>1016</v>
      </c>
      <c r="C71" s="12" t="s">
        <v>998</v>
      </c>
      <c r="D71" s="12" t="s">
        <v>1017</v>
      </c>
      <c r="E71" s="12"/>
      <c r="F71" s="12" t="s">
        <v>868</v>
      </c>
      <c r="G71" s="834">
        <v>5000000</v>
      </c>
      <c r="H71" s="12" t="s">
        <v>999</v>
      </c>
      <c r="I71" s="12"/>
      <c r="J71" s="10"/>
      <c r="K71" s="12"/>
    </row>
    <row r="72" spans="1:11" ht="18.75">
      <c r="A72" s="630">
        <v>58</v>
      </c>
      <c r="B72" s="10" t="s">
        <v>1019</v>
      </c>
      <c r="C72" s="10" t="s">
        <v>1020</v>
      </c>
      <c r="D72" s="10" t="s">
        <v>1015</v>
      </c>
      <c r="E72" s="10"/>
      <c r="F72" s="10" t="s">
        <v>884</v>
      </c>
      <c r="G72" s="835">
        <v>4000000</v>
      </c>
      <c r="H72" s="10" t="s">
        <v>1021</v>
      </c>
      <c r="I72" s="10"/>
      <c r="J72" s="830"/>
      <c r="K72" s="830"/>
    </row>
    <row r="73" spans="1:11" ht="31.5">
      <c r="A73" s="630">
        <v>59</v>
      </c>
      <c r="B73" s="10" t="s">
        <v>1006</v>
      </c>
      <c r="C73" s="10" t="s">
        <v>1007</v>
      </c>
      <c r="D73" s="10" t="s">
        <v>1008</v>
      </c>
      <c r="E73" s="10"/>
      <c r="F73" s="10" t="s">
        <v>857</v>
      </c>
      <c r="G73" s="835">
        <v>3000000</v>
      </c>
      <c r="H73" s="10" t="s">
        <v>1005</v>
      </c>
      <c r="I73" s="12"/>
      <c r="J73" s="12"/>
      <c r="K73" s="12"/>
    </row>
    <row r="74" spans="1:11" ht="31.5">
      <c r="A74" s="630">
        <v>60</v>
      </c>
      <c r="B74" s="10" t="s">
        <v>1009</v>
      </c>
      <c r="C74" s="10" t="s">
        <v>1010</v>
      </c>
      <c r="D74" s="10" t="s">
        <v>1011</v>
      </c>
      <c r="E74" s="10"/>
      <c r="F74" s="10" t="s">
        <v>857</v>
      </c>
      <c r="G74" s="835">
        <v>3000000</v>
      </c>
      <c r="H74" s="10" t="s">
        <v>1012</v>
      </c>
      <c r="I74" s="10"/>
      <c r="J74" s="630"/>
      <c r="K74" s="830"/>
    </row>
    <row r="75" spans="1:11" ht="18.75">
      <c r="A75" s="630">
        <v>61</v>
      </c>
      <c r="B75" s="10" t="s">
        <v>194</v>
      </c>
      <c r="C75" s="10" t="s">
        <v>1022</v>
      </c>
      <c r="D75" s="10" t="s">
        <v>1023</v>
      </c>
      <c r="E75" s="10" t="s">
        <v>868</v>
      </c>
      <c r="F75" s="10"/>
      <c r="G75" s="835">
        <v>3000000</v>
      </c>
      <c r="H75" s="10" t="s">
        <v>1024</v>
      </c>
      <c r="I75" s="830"/>
      <c r="J75" s="830"/>
      <c r="K75" s="830"/>
    </row>
    <row r="76" spans="1:11" ht="31.5">
      <c r="A76" s="630">
        <v>62</v>
      </c>
      <c r="B76" s="10" t="s">
        <v>1000</v>
      </c>
      <c r="C76" s="10" t="s">
        <v>1001</v>
      </c>
      <c r="D76" s="10" t="s">
        <v>912</v>
      </c>
      <c r="E76" s="10" t="s">
        <v>884</v>
      </c>
      <c r="F76" s="10"/>
      <c r="G76" s="835">
        <v>2000000</v>
      </c>
      <c r="H76" s="10" t="s">
        <v>1002</v>
      </c>
      <c r="I76" s="10"/>
      <c r="J76" s="630"/>
      <c r="K76" s="830"/>
    </row>
    <row r="77" spans="1:11" ht="31.5">
      <c r="A77" s="630">
        <v>63</v>
      </c>
      <c r="B77" s="10" t="s">
        <v>1003</v>
      </c>
      <c r="C77" s="10" t="s">
        <v>1001</v>
      </c>
      <c r="D77" s="10" t="s">
        <v>1004</v>
      </c>
      <c r="E77" s="10"/>
      <c r="F77" s="10" t="s">
        <v>853</v>
      </c>
      <c r="G77" s="835">
        <v>2000000</v>
      </c>
      <c r="H77" s="10" t="s">
        <v>1005</v>
      </c>
      <c r="I77" s="10"/>
      <c r="J77" s="630"/>
      <c r="K77" s="830"/>
    </row>
    <row r="78" spans="1:11" ht="31.5">
      <c r="A78" s="630">
        <v>64</v>
      </c>
      <c r="B78" s="12" t="s">
        <v>718</v>
      </c>
      <c r="C78" s="12" t="s">
        <v>1029</v>
      </c>
      <c r="D78" s="12" t="s">
        <v>1030</v>
      </c>
      <c r="E78" s="12"/>
      <c r="F78" s="12" t="s">
        <v>853</v>
      </c>
      <c r="G78" s="834">
        <v>2000000</v>
      </c>
      <c r="H78" s="12" t="s">
        <v>1005</v>
      </c>
      <c r="I78" s="12"/>
      <c r="J78" s="830"/>
      <c r="K78" s="830"/>
    </row>
    <row r="79" spans="1:11" ht="31.5">
      <c r="A79" s="630">
        <v>65</v>
      </c>
      <c r="B79" s="10" t="s">
        <v>537</v>
      </c>
      <c r="C79" s="10" t="s">
        <v>998</v>
      </c>
      <c r="D79" s="10" t="s">
        <v>1018</v>
      </c>
      <c r="E79" s="10" t="s">
        <v>857</v>
      </c>
      <c r="F79" s="10"/>
      <c r="G79" s="835">
        <v>1000000</v>
      </c>
      <c r="H79" s="10" t="s">
        <v>999</v>
      </c>
      <c r="I79" s="10"/>
      <c r="J79" s="830"/>
      <c r="K79" s="830"/>
    </row>
    <row r="80" spans="1:11" ht="31.5">
      <c r="A80" s="630">
        <v>66</v>
      </c>
      <c r="B80" s="10" t="s">
        <v>997</v>
      </c>
      <c r="C80" s="10" t="s">
        <v>998</v>
      </c>
      <c r="D80" s="10" t="s">
        <v>976</v>
      </c>
      <c r="E80" s="10" t="s">
        <v>853</v>
      </c>
      <c r="F80" s="10"/>
      <c r="G80" s="835">
        <v>500000</v>
      </c>
      <c r="H80" s="10" t="s">
        <v>999</v>
      </c>
      <c r="I80" s="10"/>
      <c r="J80" s="630"/>
      <c r="K80" s="830"/>
    </row>
    <row r="81" spans="1:11" ht="18.75">
      <c r="A81" s="630">
        <v>67</v>
      </c>
      <c r="B81" s="10" t="s">
        <v>821</v>
      </c>
      <c r="C81" s="10" t="s">
        <v>1025</v>
      </c>
      <c r="D81" s="10" t="s">
        <v>1026</v>
      </c>
      <c r="E81" s="10" t="s">
        <v>853</v>
      </c>
      <c r="F81" s="10"/>
      <c r="G81" s="835">
        <v>500000</v>
      </c>
      <c r="H81" s="10" t="s">
        <v>1021</v>
      </c>
      <c r="I81" s="10"/>
      <c r="J81" s="830"/>
      <c r="K81" s="830"/>
    </row>
    <row r="82" spans="1:11" ht="31.5">
      <c r="A82" s="630">
        <v>68</v>
      </c>
      <c r="B82" s="10" t="s">
        <v>1027</v>
      </c>
      <c r="C82" s="10" t="s">
        <v>998</v>
      </c>
      <c r="D82" s="10" t="s">
        <v>1028</v>
      </c>
      <c r="E82" s="10" t="s">
        <v>853</v>
      </c>
      <c r="F82" s="10"/>
      <c r="G82" s="835">
        <v>500000</v>
      </c>
      <c r="H82" s="10" t="s">
        <v>999</v>
      </c>
      <c r="I82" s="10"/>
      <c r="J82" s="830"/>
      <c r="K82" s="830"/>
    </row>
    <row r="83" spans="1:11" ht="18.75">
      <c r="A83" s="54"/>
      <c r="B83" s="625" t="s">
        <v>326</v>
      </c>
      <c r="C83" s="627"/>
      <c r="D83" s="54"/>
      <c r="E83" s="54"/>
      <c r="F83" s="831"/>
      <c r="G83" s="825"/>
      <c r="H83" s="627"/>
      <c r="I83" s="627"/>
      <c r="J83" s="833"/>
      <c r="K83" s="833"/>
    </row>
    <row r="84" spans="1:11" ht="18.75">
      <c r="A84" s="628">
        <v>69</v>
      </c>
      <c r="B84" s="10" t="s">
        <v>83</v>
      </c>
      <c r="C84" s="10" t="s">
        <v>1031</v>
      </c>
      <c r="D84" s="10" t="s">
        <v>1011</v>
      </c>
      <c r="E84" s="628"/>
      <c r="F84" s="10" t="s">
        <v>884</v>
      </c>
      <c r="G84" s="837">
        <v>4000000</v>
      </c>
      <c r="H84" s="10" t="s">
        <v>1032</v>
      </c>
      <c r="I84" s="630">
        <v>984220125</v>
      </c>
      <c r="J84" s="836"/>
      <c r="K84" s="836"/>
    </row>
    <row r="85" spans="1:11" ht="18.75">
      <c r="A85" s="628">
        <v>70</v>
      </c>
      <c r="B85" s="10" t="s">
        <v>1033</v>
      </c>
      <c r="C85" s="10" t="s">
        <v>1031</v>
      </c>
      <c r="D85" s="10" t="s">
        <v>1011</v>
      </c>
      <c r="E85" s="628"/>
      <c r="F85" s="10" t="s">
        <v>884</v>
      </c>
      <c r="G85" s="837">
        <v>4000000</v>
      </c>
      <c r="H85" s="10" t="s">
        <v>1032</v>
      </c>
      <c r="I85" s="630">
        <v>983306094</v>
      </c>
      <c r="J85" s="836"/>
      <c r="K85" s="836"/>
    </row>
    <row r="86" spans="1:11" ht="18.75">
      <c r="A86" s="628">
        <v>71</v>
      </c>
      <c r="B86" s="630" t="s">
        <v>144</v>
      </c>
      <c r="C86" s="630" t="s">
        <v>1037</v>
      </c>
      <c r="D86" s="630" t="s">
        <v>904</v>
      </c>
      <c r="E86" s="830" t="s">
        <v>868</v>
      </c>
      <c r="F86" s="841"/>
      <c r="G86" s="837">
        <v>3000000</v>
      </c>
      <c r="H86" s="630" t="s">
        <v>1038</v>
      </c>
      <c r="I86" s="826">
        <v>912934490</v>
      </c>
      <c r="J86" s="836"/>
      <c r="K86" s="836"/>
    </row>
    <row r="87" spans="1:11" ht="18.75">
      <c r="A87" s="628">
        <v>72</v>
      </c>
      <c r="B87" s="10" t="s">
        <v>280</v>
      </c>
      <c r="C87" s="10" t="s">
        <v>1046</v>
      </c>
      <c r="D87" s="10" t="s">
        <v>1047</v>
      </c>
      <c r="E87" s="10"/>
      <c r="F87" s="10" t="s">
        <v>853</v>
      </c>
      <c r="G87" s="837">
        <v>2000000</v>
      </c>
      <c r="H87" s="10" t="s">
        <v>357</v>
      </c>
      <c r="I87" s="10">
        <v>978343856</v>
      </c>
      <c r="J87" s="836"/>
      <c r="K87" s="836"/>
    </row>
    <row r="88" spans="1:11" ht="18.75">
      <c r="A88" s="628">
        <v>73</v>
      </c>
      <c r="B88" s="630" t="s">
        <v>1034</v>
      </c>
      <c r="C88" s="630" t="s">
        <v>1035</v>
      </c>
      <c r="D88" s="10" t="s">
        <v>900</v>
      </c>
      <c r="E88" s="10" t="s">
        <v>857</v>
      </c>
      <c r="F88" s="10"/>
      <c r="G88" s="837">
        <v>1000000</v>
      </c>
      <c r="H88" s="630" t="s">
        <v>1036</v>
      </c>
      <c r="I88" s="630">
        <v>912934490</v>
      </c>
      <c r="J88" s="836"/>
      <c r="K88" s="836"/>
    </row>
    <row r="89" spans="1:11" ht="18.75">
      <c r="A89" s="628">
        <v>74</v>
      </c>
      <c r="B89" s="10" t="s">
        <v>346</v>
      </c>
      <c r="C89" s="630" t="s">
        <v>1039</v>
      </c>
      <c r="D89" s="10" t="s">
        <v>947</v>
      </c>
      <c r="E89" s="10" t="s">
        <v>857</v>
      </c>
      <c r="F89" s="841"/>
      <c r="G89" s="837">
        <v>1000000</v>
      </c>
      <c r="H89" s="630" t="s">
        <v>340</v>
      </c>
      <c r="I89" s="10"/>
      <c r="J89" s="836"/>
      <c r="K89" s="836"/>
    </row>
    <row r="90" spans="1:11" ht="18.75">
      <c r="A90" s="628">
        <v>75</v>
      </c>
      <c r="B90" s="10" t="s">
        <v>1040</v>
      </c>
      <c r="C90" s="630" t="s">
        <v>1041</v>
      </c>
      <c r="D90" s="10" t="s">
        <v>1042</v>
      </c>
      <c r="E90" s="10" t="s">
        <v>857</v>
      </c>
      <c r="F90" s="841"/>
      <c r="G90" s="837">
        <v>1000000</v>
      </c>
      <c r="H90" s="630" t="s">
        <v>340</v>
      </c>
      <c r="I90" s="10"/>
      <c r="J90" s="836"/>
      <c r="K90" s="836"/>
    </row>
    <row r="91" spans="1:11" ht="68.25" customHeight="1">
      <c r="A91" s="628">
        <v>76</v>
      </c>
      <c r="B91" s="10" t="s">
        <v>1043</v>
      </c>
      <c r="C91" s="630" t="s">
        <v>1039</v>
      </c>
      <c r="D91" s="10" t="s">
        <v>1044</v>
      </c>
      <c r="E91" s="10" t="s">
        <v>857</v>
      </c>
      <c r="F91" s="841"/>
      <c r="G91" s="837">
        <v>1000000</v>
      </c>
      <c r="H91" s="630" t="s">
        <v>340</v>
      </c>
      <c r="I91" s="10"/>
      <c r="J91" s="836"/>
      <c r="K91" s="836"/>
    </row>
    <row r="92" spans="1:11" ht="18.75">
      <c r="A92" s="628">
        <v>77</v>
      </c>
      <c r="B92" s="10" t="s">
        <v>1048</v>
      </c>
      <c r="C92" s="10" t="s">
        <v>1049</v>
      </c>
      <c r="D92" s="10" t="s">
        <v>981</v>
      </c>
      <c r="E92" s="10" t="s">
        <v>857</v>
      </c>
      <c r="F92" s="841"/>
      <c r="G92" s="837">
        <v>1000000</v>
      </c>
      <c r="H92" s="10" t="s">
        <v>361</v>
      </c>
      <c r="I92" s="10">
        <v>1276689144</v>
      </c>
      <c r="J92" s="836"/>
      <c r="K92" s="836"/>
    </row>
    <row r="93" spans="1:11" ht="18.75">
      <c r="A93" s="628">
        <v>78</v>
      </c>
      <c r="B93" s="12" t="s">
        <v>1050</v>
      </c>
      <c r="C93" s="12" t="s">
        <v>1049</v>
      </c>
      <c r="D93" s="12" t="s">
        <v>1051</v>
      </c>
      <c r="E93" s="12" t="s">
        <v>857</v>
      </c>
      <c r="F93" s="841"/>
      <c r="G93" s="837">
        <v>1000000</v>
      </c>
      <c r="H93" s="10" t="s">
        <v>361</v>
      </c>
      <c r="I93" s="10">
        <v>1276689144</v>
      </c>
      <c r="J93" s="836"/>
      <c r="K93" s="836"/>
    </row>
    <row r="94" spans="1:11" ht="18.75">
      <c r="A94" s="628">
        <v>79</v>
      </c>
      <c r="B94" s="10" t="s">
        <v>1052</v>
      </c>
      <c r="C94" s="10" t="s">
        <v>1053</v>
      </c>
      <c r="D94" s="10" t="s">
        <v>1042</v>
      </c>
      <c r="E94" s="10" t="s">
        <v>857</v>
      </c>
      <c r="F94" s="841"/>
      <c r="G94" s="837">
        <v>1000000</v>
      </c>
      <c r="H94" s="10" t="s">
        <v>361</v>
      </c>
      <c r="I94" s="10">
        <v>1276689144</v>
      </c>
      <c r="J94" s="836"/>
      <c r="K94" s="836"/>
    </row>
    <row r="95" spans="1:11" ht="18.75">
      <c r="A95" s="628">
        <v>80</v>
      </c>
      <c r="B95" s="10" t="s">
        <v>1045</v>
      </c>
      <c r="C95" s="630" t="s">
        <v>1039</v>
      </c>
      <c r="D95" s="10" t="s">
        <v>1044</v>
      </c>
      <c r="E95" s="10" t="s">
        <v>853</v>
      </c>
      <c r="F95" s="841"/>
      <c r="G95" s="837">
        <v>500000</v>
      </c>
      <c r="H95" s="630" t="s">
        <v>340</v>
      </c>
      <c r="I95" s="10"/>
      <c r="J95" s="842"/>
      <c r="K95" s="842"/>
    </row>
    <row r="96" spans="1:11" ht="18.75">
      <c r="A96" s="54"/>
      <c r="B96" s="625" t="s">
        <v>370</v>
      </c>
      <c r="C96" s="627"/>
      <c r="D96" s="54"/>
      <c r="E96" s="54"/>
      <c r="F96" s="831"/>
      <c r="G96" s="825"/>
      <c r="H96" s="627"/>
      <c r="I96" s="832"/>
      <c r="J96" s="833"/>
      <c r="K96" s="833"/>
    </row>
    <row r="97" spans="1:11" ht="22.5" customHeight="1">
      <c r="A97" s="628">
        <v>81</v>
      </c>
      <c r="B97" s="628" t="s">
        <v>666</v>
      </c>
      <c r="C97" s="12" t="s">
        <v>1073</v>
      </c>
      <c r="D97" s="628" t="s">
        <v>1100</v>
      </c>
      <c r="E97" s="628"/>
      <c r="F97" s="628" t="s">
        <v>868</v>
      </c>
      <c r="G97" s="837">
        <v>5000000</v>
      </c>
      <c r="H97" s="12" t="s">
        <v>1075</v>
      </c>
      <c r="I97" s="42"/>
      <c r="J97" s="836"/>
      <c r="K97" s="830"/>
    </row>
    <row r="98" spans="1:11" ht="22.5" customHeight="1">
      <c r="A98" s="628">
        <v>82</v>
      </c>
      <c r="B98" s="628" t="s">
        <v>1054</v>
      </c>
      <c r="C98" s="12" t="s">
        <v>1055</v>
      </c>
      <c r="D98" s="628" t="s">
        <v>936</v>
      </c>
      <c r="E98" s="628" t="s">
        <v>884</v>
      </c>
      <c r="F98" s="628"/>
      <c r="G98" s="837">
        <v>2000000</v>
      </c>
      <c r="H98" s="12" t="s">
        <v>1056</v>
      </c>
      <c r="I98" s="42" t="s">
        <v>1057</v>
      </c>
      <c r="J98" s="836"/>
      <c r="K98" s="830"/>
    </row>
    <row r="99" spans="1:11" ht="22.5" customHeight="1">
      <c r="A99" s="628">
        <v>83</v>
      </c>
      <c r="B99" s="628" t="s">
        <v>1060</v>
      </c>
      <c r="C99" s="12" t="s">
        <v>1055</v>
      </c>
      <c r="D99" s="628" t="s">
        <v>1061</v>
      </c>
      <c r="E99" s="628" t="s">
        <v>884</v>
      </c>
      <c r="F99" s="628"/>
      <c r="G99" s="837">
        <v>2000000</v>
      </c>
      <c r="H99" s="12" t="s">
        <v>1056</v>
      </c>
      <c r="I99" s="42" t="s">
        <v>1062</v>
      </c>
      <c r="J99" s="836"/>
      <c r="K99" s="830"/>
    </row>
    <row r="100" spans="1:11" ht="22.5" customHeight="1">
      <c r="A100" s="628">
        <v>84</v>
      </c>
      <c r="B100" s="628" t="s">
        <v>1066</v>
      </c>
      <c r="C100" s="12" t="s">
        <v>1055</v>
      </c>
      <c r="D100" s="628" t="s">
        <v>916</v>
      </c>
      <c r="E100" s="628" t="s">
        <v>884</v>
      </c>
      <c r="F100" s="628"/>
      <c r="G100" s="837">
        <v>2000000</v>
      </c>
      <c r="H100" s="12" t="s">
        <v>1056</v>
      </c>
      <c r="I100" s="42" t="s">
        <v>1067</v>
      </c>
      <c r="J100" s="836"/>
      <c r="K100" s="830"/>
    </row>
    <row r="101" spans="1:11" ht="22.5" customHeight="1">
      <c r="A101" s="628">
        <v>85</v>
      </c>
      <c r="B101" s="628" t="s">
        <v>1070</v>
      </c>
      <c r="C101" s="12" t="s">
        <v>1063</v>
      </c>
      <c r="D101" s="628" t="s">
        <v>1071</v>
      </c>
      <c r="E101" s="628" t="s">
        <v>884</v>
      </c>
      <c r="F101" s="628"/>
      <c r="G101" s="837">
        <v>2000000</v>
      </c>
      <c r="H101" s="12" t="s">
        <v>1056</v>
      </c>
      <c r="I101" s="42" t="s">
        <v>1072</v>
      </c>
      <c r="J101" s="836"/>
      <c r="K101" s="830"/>
    </row>
    <row r="102" spans="1:11" ht="22.5" customHeight="1">
      <c r="A102" s="628">
        <v>86</v>
      </c>
      <c r="B102" s="628" t="s">
        <v>1091</v>
      </c>
      <c r="C102" s="12" t="s">
        <v>1092</v>
      </c>
      <c r="D102" s="628" t="s">
        <v>904</v>
      </c>
      <c r="E102" s="628" t="s">
        <v>884</v>
      </c>
      <c r="F102" s="628"/>
      <c r="G102" s="837">
        <v>2000000</v>
      </c>
      <c r="H102" s="12" t="s">
        <v>1093</v>
      </c>
      <c r="I102" s="42"/>
      <c r="J102" s="836"/>
      <c r="K102" s="830"/>
    </row>
    <row r="103" spans="1:11" ht="22.5" customHeight="1">
      <c r="A103" s="628">
        <v>87</v>
      </c>
      <c r="B103" s="628" t="s">
        <v>666</v>
      </c>
      <c r="C103" s="12" t="s">
        <v>1063</v>
      </c>
      <c r="D103" s="628" t="s">
        <v>1064</v>
      </c>
      <c r="E103" s="628" t="s">
        <v>857</v>
      </c>
      <c r="F103" s="628"/>
      <c r="G103" s="837">
        <v>1000000</v>
      </c>
      <c r="H103" s="12" t="s">
        <v>1056</v>
      </c>
      <c r="I103" s="42" t="s">
        <v>1065</v>
      </c>
      <c r="J103" s="836"/>
      <c r="K103" s="830"/>
    </row>
    <row r="104" spans="1:11" ht="18.75">
      <c r="A104" s="628">
        <v>88</v>
      </c>
      <c r="B104" s="628" t="s">
        <v>1077</v>
      </c>
      <c r="C104" s="12" t="s">
        <v>1055</v>
      </c>
      <c r="D104" s="628" t="s">
        <v>1074</v>
      </c>
      <c r="E104" s="628" t="s">
        <v>857</v>
      </c>
      <c r="F104" s="628"/>
      <c r="G104" s="837">
        <v>1000000</v>
      </c>
      <c r="H104" s="12" t="s">
        <v>1075</v>
      </c>
      <c r="I104" s="42" t="s">
        <v>1078</v>
      </c>
      <c r="J104" s="836"/>
      <c r="K104" s="830"/>
    </row>
    <row r="105" spans="1:11" ht="18.75">
      <c r="A105" s="628">
        <v>89</v>
      </c>
      <c r="B105" s="628" t="s">
        <v>1079</v>
      </c>
      <c r="C105" s="12" t="s">
        <v>1073</v>
      </c>
      <c r="D105" s="628" t="s">
        <v>1080</v>
      </c>
      <c r="E105" s="628" t="s">
        <v>857</v>
      </c>
      <c r="F105" s="628"/>
      <c r="G105" s="837">
        <v>1000000</v>
      </c>
      <c r="H105" s="12" t="s">
        <v>1075</v>
      </c>
      <c r="I105" s="42" t="s">
        <v>1081</v>
      </c>
      <c r="J105" s="836"/>
      <c r="K105" s="830"/>
    </row>
    <row r="106" spans="1:11" ht="18.75">
      <c r="A106" s="628">
        <v>90</v>
      </c>
      <c r="B106" s="628" t="s">
        <v>1099</v>
      </c>
      <c r="C106" s="12" t="s">
        <v>1092</v>
      </c>
      <c r="D106" s="628" t="s">
        <v>1088</v>
      </c>
      <c r="E106" s="628" t="s">
        <v>857</v>
      </c>
      <c r="F106" s="628"/>
      <c r="G106" s="837">
        <v>1000000</v>
      </c>
      <c r="H106" s="12" t="s">
        <v>1093</v>
      </c>
      <c r="I106" s="42"/>
      <c r="J106" s="836"/>
      <c r="K106" s="830"/>
    </row>
    <row r="107" spans="1:11" ht="18.75">
      <c r="A107" s="628">
        <v>91</v>
      </c>
      <c r="B107" s="628" t="s">
        <v>427</v>
      </c>
      <c r="C107" s="12" t="s">
        <v>1087</v>
      </c>
      <c r="D107" s="628" t="s">
        <v>1071</v>
      </c>
      <c r="E107" s="628" t="s">
        <v>857</v>
      </c>
      <c r="F107" s="628"/>
      <c r="G107" s="837">
        <v>1000000</v>
      </c>
      <c r="H107" s="12" t="s">
        <v>1089</v>
      </c>
      <c r="I107" s="42"/>
      <c r="J107" s="836"/>
      <c r="K107" s="830"/>
    </row>
    <row r="108" spans="1:11" ht="18.75">
      <c r="A108" s="628">
        <v>92</v>
      </c>
      <c r="B108" s="628" t="s">
        <v>1058</v>
      </c>
      <c r="C108" s="12" t="s">
        <v>1055</v>
      </c>
      <c r="D108" s="628" t="s">
        <v>902</v>
      </c>
      <c r="E108" s="628" t="s">
        <v>853</v>
      </c>
      <c r="F108" s="628"/>
      <c r="G108" s="837">
        <v>500000</v>
      </c>
      <c r="H108" s="12" t="s">
        <v>1056</v>
      </c>
      <c r="I108" s="42" t="s">
        <v>1059</v>
      </c>
      <c r="J108" s="836"/>
      <c r="K108" s="830"/>
    </row>
    <row r="109" spans="1:11" ht="18.75">
      <c r="A109" s="628">
        <v>93</v>
      </c>
      <c r="B109" s="628" t="s">
        <v>1068</v>
      </c>
      <c r="C109" s="12" t="s">
        <v>1063</v>
      </c>
      <c r="D109" s="628" t="s">
        <v>904</v>
      </c>
      <c r="E109" s="628" t="s">
        <v>853</v>
      </c>
      <c r="F109" s="628"/>
      <c r="G109" s="837">
        <v>500000</v>
      </c>
      <c r="H109" s="12" t="s">
        <v>1056</v>
      </c>
      <c r="I109" s="42" t="s">
        <v>1069</v>
      </c>
      <c r="J109" s="836"/>
      <c r="K109" s="830"/>
    </row>
    <row r="110" spans="1:11" ht="18.75">
      <c r="A110" s="628">
        <v>94</v>
      </c>
      <c r="B110" s="628" t="s">
        <v>94</v>
      </c>
      <c r="C110" s="12" t="s">
        <v>1073</v>
      </c>
      <c r="D110" s="628" t="s">
        <v>1074</v>
      </c>
      <c r="E110" s="628" t="s">
        <v>853</v>
      </c>
      <c r="F110" s="628"/>
      <c r="G110" s="837">
        <v>500000</v>
      </c>
      <c r="H110" s="12" t="s">
        <v>1075</v>
      </c>
      <c r="I110" s="42" t="s">
        <v>1076</v>
      </c>
      <c r="J110" s="836"/>
      <c r="K110" s="830"/>
    </row>
    <row r="111" spans="1:11" ht="18.75">
      <c r="A111" s="628">
        <v>95</v>
      </c>
      <c r="B111" s="628" t="s">
        <v>1082</v>
      </c>
      <c r="C111" s="12" t="s">
        <v>1073</v>
      </c>
      <c r="D111" s="628" t="s">
        <v>979</v>
      </c>
      <c r="E111" s="628" t="s">
        <v>853</v>
      </c>
      <c r="F111" s="628"/>
      <c r="G111" s="837">
        <v>500000</v>
      </c>
      <c r="H111" s="12" t="s">
        <v>1075</v>
      </c>
      <c r="I111" s="42" t="s">
        <v>1083</v>
      </c>
      <c r="J111" s="836"/>
      <c r="K111" s="830"/>
    </row>
    <row r="112" spans="1:11" ht="18.75">
      <c r="A112" s="628">
        <v>96</v>
      </c>
      <c r="B112" s="628" t="s">
        <v>1084</v>
      </c>
      <c r="C112" s="12" t="s">
        <v>1055</v>
      </c>
      <c r="D112" s="628" t="s">
        <v>1085</v>
      </c>
      <c r="E112" s="628" t="s">
        <v>853</v>
      </c>
      <c r="F112" s="628"/>
      <c r="G112" s="837">
        <v>500000</v>
      </c>
      <c r="H112" s="12" t="s">
        <v>1075</v>
      </c>
      <c r="I112" s="42" t="s">
        <v>1086</v>
      </c>
      <c r="J112" s="836"/>
      <c r="K112" s="830"/>
    </row>
    <row r="113" spans="1:11" ht="18.75">
      <c r="A113" s="628">
        <v>97</v>
      </c>
      <c r="B113" s="628" t="s">
        <v>94</v>
      </c>
      <c r="C113" s="12" t="s">
        <v>1087</v>
      </c>
      <c r="D113" s="628" t="s">
        <v>1088</v>
      </c>
      <c r="E113" s="628" t="s">
        <v>853</v>
      </c>
      <c r="F113" s="628"/>
      <c r="G113" s="837">
        <v>500000</v>
      </c>
      <c r="H113" s="12" t="s">
        <v>1089</v>
      </c>
      <c r="I113" s="42" t="s">
        <v>1090</v>
      </c>
      <c r="J113" s="836"/>
      <c r="K113" s="830"/>
    </row>
    <row r="114" spans="1:11" ht="18.75">
      <c r="A114" s="628">
        <v>98</v>
      </c>
      <c r="B114" s="628" t="s">
        <v>1094</v>
      </c>
      <c r="C114" s="12" t="s">
        <v>1095</v>
      </c>
      <c r="D114" s="628" t="s">
        <v>1061</v>
      </c>
      <c r="E114" s="628" t="s">
        <v>853</v>
      </c>
      <c r="F114" s="628"/>
      <c r="G114" s="837">
        <v>500000</v>
      </c>
      <c r="H114" s="12" t="s">
        <v>1093</v>
      </c>
      <c r="I114" s="42"/>
      <c r="J114" s="836"/>
      <c r="K114" s="830"/>
    </row>
    <row r="115" spans="1:11" ht="18.75">
      <c r="A115" s="628">
        <v>99</v>
      </c>
      <c r="B115" s="628" t="s">
        <v>1096</v>
      </c>
      <c r="C115" s="12" t="s">
        <v>1092</v>
      </c>
      <c r="D115" s="628" t="s">
        <v>883</v>
      </c>
      <c r="E115" s="628" t="s">
        <v>853</v>
      </c>
      <c r="F115" s="628"/>
      <c r="G115" s="837">
        <v>500000</v>
      </c>
      <c r="H115" s="12" t="s">
        <v>1093</v>
      </c>
      <c r="I115" s="42"/>
      <c r="J115" s="836"/>
      <c r="K115" s="830"/>
    </row>
    <row r="116" spans="1:11" ht="18.75">
      <c r="A116" s="628">
        <v>100</v>
      </c>
      <c r="B116" s="628" t="s">
        <v>733</v>
      </c>
      <c r="C116" s="12" t="s">
        <v>1092</v>
      </c>
      <c r="D116" s="12" t="s">
        <v>1097</v>
      </c>
      <c r="E116" s="628" t="s">
        <v>853</v>
      </c>
      <c r="F116" s="628"/>
      <c r="G116" s="837">
        <v>500000</v>
      </c>
      <c r="H116" s="12" t="s">
        <v>1093</v>
      </c>
      <c r="I116" s="42"/>
      <c r="J116" s="836"/>
      <c r="K116" s="830"/>
    </row>
    <row r="117" spans="1:11" ht="18.75">
      <c r="A117" s="628">
        <v>101</v>
      </c>
      <c r="B117" s="628" t="s">
        <v>1098</v>
      </c>
      <c r="C117" s="12" t="s">
        <v>1092</v>
      </c>
      <c r="D117" s="628" t="s">
        <v>976</v>
      </c>
      <c r="E117" s="628" t="s">
        <v>853</v>
      </c>
      <c r="F117" s="628"/>
      <c r="G117" s="837">
        <v>500000</v>
      </c>
      <c r="H117" s="12" t="s">
        <v>1093</v>
      </c>
      <c r="I117" s="42"/>
      <c r="J117" s="836"/>
      <c r="K117" s="830"/>
    </row>
    <row r="118" spans="1:11" ht="18.75">
      <c r="A118" s="821"/>
      <c r="B118" s="822" t="s">
        <v>422</v>
      </c>
      <c r="C118" s="631"/>
      <c r="D118" s="821"/>
      <c r="E118" s="821"/>
      <c r="F118" s="821"/>
      <c r="G118" s="843"/>
      <c r="H118" s="631"/>
      <c r="I118" s="631"/>
      <c r="J118" s="631"/>
      <c r="K118" s="631"/>
    </row>
    <row r="119" spans="1:11" ht="18.75">
      <c r="A119" s="53">
        <v>102</v>
      </c>
      <c r="B119" s="10" t="s">
        <v>144</v>
      </c>
      <c r="C119" s="10" t="s">
        <v>1101</v>
      </c>
      <c r="D119" s="10" t="s">
        <v>1102</v>
      </c>
      <c r="E119" s="630"/>
      <c r="F119" s="10" t="s">
        <v>857</v>
      </c>
      <c r="G119" s="826">
        <v>3000000</v>
      </c>
      <c r="H119" s="10" t="s">
        <v>425</v>
      </c>
      <c r="I119" s="844" t="s">
        <v>1103</v>
      </c>
      <c r="J119" s="830"/>
      <c r="K119" s="830"/>
    </row>
    <row r="120" spans="1:11" ht="87" customHeight="1">
      <c r="A120" s="53">
        <v>103</v>
      </c>
      <c r="B120" s="10" t="s">
        <v>693</v>
      </c>
      <c r="C120" s="10" t="s">
        <v>1104</v>
      </c>
      <c r="D120" s="10" t="s">
        <v>1105</v>
      </c>
      <c r="E120" s="630"/>
      <c r="F120" s="10" t="s">
        <v>857</v>
      </c>
      <c r="G120" s="837">
        <v>3000000</v>
      </c>
      <c r="H120" s="10" t="s">
        <v>1106</v>
      </c>
      <c r="I120" s="844" t="s">
        <v>1107</v>
      </c>
      <c r="J120" s="830"/>
      <c r="K120" s="12"/>
    </row>
    <row r="121" spans="1:11" ht="18.75">
      <c r="A121" s="53">
        <v>104</v>
      </c>
      <c r="B121" s="630" t="s">
        <v>1108</v>
      </c>
      <c r="C121" s="630" t="s">
        <v>1109</v>
      </c>
      <c r="D121" s="630" t="s">
        <v>1110</v>
      </c>
      <c r="E121" s="10" t="s">
        <v>884</v>
      </c>
      <c r="F121" s="630"/>
      <c r="G121" s="828">
        <v>2000000</v>
      </c>
      <c r="H121" s="10" t="s">
        <v>425</v>
      </c>
      <c r="I121" s="845" t="s">
        <v>1111</v>
      </c>
      <c r="J121" s="830"/>
      <c r="K121" s="830"/>
    </row>
    <row r="122" spans="1:11" ht="31.5">
      <c r="A122" s="53">
        <v>105</v>
      </c>
      <c r="B122" s="10" t="s">
        <v>1112</v>
      </c>
      <c r="C122" s="10" t="s">
        <v>1113</v>
      </c>
      <c r="D122" s="10" t="s">
        <v>1114</v>
      </c>
      <c r="E122" s="10" t="s">
        <v>884</v>
      </c>
      <c r="F122" s="10"/>
      <c r="G122" s="828">
        <v>2000000</v>
      </c>
      <c r="H122" s="10" t="s">
        <v>425</v>
      </c>
      <c r="I122" s="844" t="s">
        <v>1115</v>
      </c>
      <c r="J122" s="830"/>
      <c r="K122" s="830"/>
    </row>
    <row r="123" spans="1:11" ht="18.75">
      <c r="A123" s="53">
        <v>106</v>
      </c>
      <c r="B123" s="10" t="s">
        <v>1116</v>
      </c>
      <c r="C123" s="10" t="s">
        <v>1117</v>
      </c>
      <c r="D123" s="10" t="s">
        <v>1118</v>
      </c>
      <c r="E123" s="10" t="s">
        <v>857</v>
      </c>
      <c r="F123" s="10"/>
      <c r="G123" s="828">
        <v>1000000</v>
      </c>
      <c r="H123" s="10" t="s">
        <v>1119</v>
      </c>
      <c r="I123" s="844" t="s">
        <v>1120</v>
      </c>
      <c r="J123" s="830"/>
      <c r="K123" s="830"/>
    </row>
    <row r="124" spans="1:11" ht="31.5">
      <c r="A124" s="53">
        <v>107</v>
      </c>
      <c r="B124" s="10" t="s">
        <v>1121</v>
      </c>
      <c r="C124" s="10" t="s">
        <v>1122</v>
      </c>
      <c r="D124" s="10" t="s">
        <v>1026</v>
      </c>
      <c r="E124" s="630" t="s">
        <v>853</v>
      </c>
      <c r="F124" s="10"/>
      <c r="G124" s="826">
        <v>500000</v>
      </c>
      <c r="H124" s="10" t="s">
        <v>1106</v>
      </c>
      <c r="I124" s="844" t="s">
        <v>1123</v>
      </c>
      <c r="J124" s="830"/>
      <c r="K124" s="830"/>
    </row>
    <row r="125" spans="1:11" ht="18.75">
      <c r="A125" s="54"/>
      <c r="B125" s="625" t="s">
        <v>439</v>
      </c>
      <c r="C125" s="54"/>
      <c r="D125" s="54"/>
      <c r="E125" s="55"/>
      <c r="F125" s="846"/>
      <c r="G125" s="54"/>
      <c r="H125" s="627"/>
      <c r="I125" s="55"/>
      <c r="J125" s="833"/>
      <c r="K125" s="55"/>
    </row>
    <row r="126" spans="1:11" ht="18.75">
      <c r="A126" s="53">
        <v>108</v>
      </c>
      <c r="B126" s="10" t="s">
        <v>1124</v>
      </c>
      <c r="C126" s="10" t="s">
        <v>1125</v>
      </c>
      <c r="D126" s="10" t="s">
        <v>1126</v>
      </c>
      <c r="E126" s="835"/>
      <c r="F126" s="630" t="s">
        <v>884</v>
      </c>
      <c r="G126" s="835">
        <v>4000000</v>
      </c>
      <c r="H126" s="10" t="s">
        <v>1127</v>
      </c>
      <c r="I126" s="10">
        <v>1695915124</v>
      </c>
      <c r="J126" s="847"/>
      <c r="K126" s="830"/>
    </row>
    <row r="127" spans="1:11" ht="31.5">
      <c r="A127" s="53">
        <v>109</v>
      </c>
      <c r="B127" s="10" t="s">
        <v>1131</v>
      </c>
      <c r="C127" s="10" t="s">
        <v>1132</v>
      </c>
      <c r="D127" s="10" t="s">
        <v>908</v>
      </c>
      <c r="E127" s="835" t="s">
        <v>857</v>
      </c>
      <c r="F127" s="630"/>
      <c r="G127" s="835">
        <v>1000000</v>
      </c>
      <c r="H127" s="10" t="s">
        <v>1133</v>
      </c>
      <c r="I127" s="848" t="s">
        <v>1134</v>
      </c>
      <c r="J127" s="847"/>
      <c r="K127" s="830"/>
    </row>
    <row r="128" spans="1:11" ht="18.75">
      <c r="A128" s="53">
        <v>110</v>
      </c>
      <c r="B128" s="10" t="s">
        <v>1128</v>
      </c>
      <c r="C128" s="10" t="s">
        <v>1129</v>
      </c>
      <c r="D128" s="10" t="s">
        <v>1130</v>
      </c>
      <c r="E128" s="835" t="s">
        <v>853</v>
      </c>
      <c r="F128" s="630"/>
      <c r="G128" s="835">
        <v>500000</v>
      </c>
      <c r="H128" s="10" t="s">
        <v>1127</v>
      </c>
      <c r="I128" s="10">
        <v>1695915124</v>
      </c>
      <c r="J128" s="847"/>
      <c r="K128" s="830"/>
    </row>
    <row r="129" spans="1:11" ht="18.75">
      <c r="A129" s="54"/>
      <c r="B129" s="625" t="s">
        <v>459</v>
      </c>
      <c r="C129" s="627"/>
      <c r="D129" s="54"/>
      <c r="E129" s="54"/>
      <c r="F129" s="831"/>
      <c r="G129" s="825"/>
      <c r="H129" s="627"/>
      <c r="I129" s="833"/>
      <c r="J129" s="833"/>
      <c r="K129" s="833"/>
    </row>
    <row r="130" spans="1:11" ht="18.75">
      <c r="A130" s="630">
        <v>111</v>
      </c>
      <c r="B130" s="12" t="s">
        <v>1135</v>
      </c>
      <c r="C130" s="12" t="s">
        <v>1136</v>
      </c>
      <c r="D130" s="628" t="s">
        <v>1044</v>
      </c>
      <c r="E130" s="12"/>
      <c r="F130" s="12" t="s">
        <v>857</v>
      </c>
      <c r="G130" s="834">
        <v>3000000</v>
      </c>
      <c r="H130" s="12" t="s">
        <v>1137</v>
      </c>
      <c r="I130" s="12"/>
      <c r="J130" s="830"/>
      <c r="K130" s="830"/>
    </row>
    <row r="131" spans="1:11" ht="18.75">
      <c r="A131" s="626"/>
      <c r="B131" s="625" t="s">
        <v>1138</v>
      </c>
      <c r="C131" s="626"/>
      <c r="D131" s="626"/>
      <c r="E131" s="626"/>
      <c r="F131" s="626"/>
      <c r="G131" s="829"/>
      <c r="H131" s="626"/>
      <c r="I131" s="54"/>
      <c r="J131" s="54"/>
      <c r="K131" s="833"/>
    </row>
    <row r="132" spans="1:11" ht="18.75">
      <c r="A132" s="630">
        <v>112</v>
      </c>
      <c r="B132" s="10" t="s">
        <v>1143</v>
      </c>
      <c r="C132" s="10" t="s">
        <v>1144</v>
      </c>
      <c r="D132" s="10" t="s">
        <v>1145</v>
      </c>
      <c r="E132" s="10"/>
      <c r="F132" s="630" t="s">
        <v>868</v>
      </c>
      <c r="G132" s="826">
        <v>5000000</v>
      </c>
      <c r="H132" s="10" t="s">
        <v>1146</v>
      </c>
      <c r="I132" s="630"/>
      <c r="J132" s="628"/>
      <c r="K132" s="830"/>
    </row>
    <row r="133" spans="1:11" ht="18.75">
      <c r="A133" s="630">
        <v>113</v>
      </c>
      <c r="B133" s="10" t="s">
        <v>1159</v>
      </c>
      <c r="C133" s="10" t="s">
        <v>1160</v>
      </c>
      <c r="D133" s="10" t="s">
        <v>1161</v>
      </c>
      <c r="E133" s="10"/>
      <c r="F133" s="10" t="s">
        <v>868</v>
      </c>
      <c r="G133" s="828">
        <v>5000000</v>
      </c>
      <c r="H133" s="10" t="s">
        <v>1162</v>
      </c>
      <c r="I133" s="630"/>
      <c r="J133" s="849"/>
      <c r="K133" s="830"/>
    </row>
    <row r="134" spans="1:11" ht="18.75">
      <c r="A134" s="630">
        <v>114</v>
      </c>
      <c r="B134" s="10" t="s">
        <v>1150</v>
      </c>
      <c r="C134" s="10" t="s">
        <v>1151</v>
      </c>
      <c r="D134" s="10" t="s">
        <v>1152</v>
      </c>
      <c r="E134" s="10" t="s">
        <v>868</v>
      </c>
      <c r="F134" s="10"/>
      <c r="G134" s="828">
        <v>3000000</v>
      </c>
      <c r="H134" s="10" t="s">
        <v>1153</v>
      </c>
      <c r="I134" s="630"/>
      <c r="J134" s="849"/>
      <c r="K134" s="830"/>
    </row>
    <row r="135" spans="1:11" ht="18.75">
      <c r="A135" s="630">
        <v>115</v>
      </c>
      <c r="B135" s="10" t="s">
        <v>1147</v>
      </c>
      <c r="C135" s="10" t="s">
        <v>1148</v>
      </c>
      <c r="D135" s="10" t="s">
        <v>912</v>
      </c>
      <c r="E135" s="10" t="s">
        <v>884</v>
      </c>
      <c r="F135" s="10"/>
      <c r="G135" s="828">
        <v>2000000</v>
      </c>
      <c r="H135" s="10" t="s">
        <v>1149</v>
      </c>
      <c r="I135" s="630"/>
      <c r="J135" s="849"/>
      <c r="K135" s="830"/>
    </row>
    <row r="136" spans="1:11" ht="18.75">
      <c r="A136" s="630">
        <v>116</v>
      </c>
      <c r="B136" s="10" t="s">
        <v>1084</v>
      </c>
      <c r="C136" s="10" t="s">
        <v>1151</v>
      </c>
      <c r="D136" s="10" t="s">
        <v>1152</v>
      </c>
      <c r="E136" s="10" t="s">
        <v>884</v>
      </c>
      <c r="F136" s="10"/>
      <c r="G136" s="828">
        <v>2000000</v>
      </c>
      <c r="H136" s="10" t="s">
        <v>1153</v>
      </c>
      <c r="I136" s="630"/>
      <c r="J136" s="849"/>
      <c r="K136" s="830"/>
    </row>
    <row r="137" spans="1:11" ht="18.75">
      <c r="A137" s="630">
        <v>117</v>
      </c>
      <c r="B137" s="10" t="s">
        <v>1154</v>
      </c>
      <c r="C137" s="10" t="s">
        <v>1151</v>
      </c>
      <c r="D137" s="10" t="s">
        <v>1155</v>
      </c>
      <c r="E137" s="10" t="s">
        <v>884</v>
      </c>
      <c r="F137" s="10"/>
      <c r="G137" s="826">
        <v>2000000</v>
      </c>
      <c r="H137" s="10" t="s">
        <v>1153</v>
      </c>
      <c r="I137" s="630"/>
      <c r="J137" s="849"/>
      <c r="K137" s="830"/>
    </row>
    <row r="138" spans="1:11" ht="18.75">
      <c r="A138" s="630">
        <v>118</v>
      </c>
      <c r="B138" s="10" t="s">
        <v>950</v>
      </c>
      <c r="C138" s="10" t="s">
        <v>1170</v>
      </c>
      <c r="D138" s="10" t="s">
        <v>1171</v>
      </c>
      <c r="E138" s="10" t="s">
        <v>884</v>
      </c>
      <c r="F138" s="10"/>
      <c r="G138" s="828">
        <v>2000000</v>
      </c>
      <c r="H138" s="10" t="s">
        <v>534</v>
      </c>
      <c r="I138" s="630"/>
      <c r="J138" s="849"/>
      <c r="K138" s="830"/>
    </row>
    <row r="139" spans="1:11" ht="18.75">
      <c r="A139" s="630">
        <v>119</v>
      </c>
      <c r="B139" s="10" t="s">
        <v>41</v>
      </c>
      <c r="C139" s="10" t="s">
        <v>1176</v>
      </c>
      <c r="D139" s="10" t="s">
        <v>887</v>
      </c>
      <c r="E139" s="10"/>
      <c r="F139" s="10" t="s">
        <v>853</v>
      </c>
      <c r="G139" s="826">
        <v>2000000</v>
      </c>
      <c r="H139" s="10" t="s">
        <v>1173</v>
      </c>
      <c r="I139" s="630"/>
      <c r="J139" s="849"/>
      <c r="K139" s="830"/>
    </row>
    <row r="140" spans="1:11" ht="18.75">
      <c r="A140" s="630">
        <v>120</v>
      </c>
      <c r="B140" s="12" t="s">
        <v>1177</v>
      </c>
      <c r="C140" s="10" t="s">
        <v>1178</v>
      </c>
      <c r="D140" s="10" t="s">
        <v>955</v>
      </c>
      <c r="E140" s="12"/>
      <c r="F140" s="12" t="s">
        <v>853</v>
      </c>
      <c r="G140" s="837">
        <v>2000000</v>
      </c>
      <c r="H140" s="12" t="s">
        <v>1179</v>
      </c>
      <c r="I140" s="628"/>
      <c r="J140" s="543"/>
      <c r="K140" s="836"/>
    </row>
    <row r="141" spans="1:11" ht="18.75">
      <c r="A141" s="630">
        <v>121</v>
      </c>
      <c r="B141" s="10" t="s">
        <v>1058</v>
      </c>
      <c r="C141" s="10" t="s">
        <v>1148</v>
      </c>
      <c r="D141" s="10" t="s">
        <v>902</v>
      </c>
      <c r="E141" s="10" t="s">
        <v>857</v>
      </c>
      <c r="F141" s="10"/>
      <c r="G141" s="828">
        <v>1000000</v>
      </c>
      <c r="H141" s="10" t="s">
        <v>1149</v>
      </c>
      <c r="I141" s="630"/>
      <c r="J141" s="849"/>
      <c r="K141" s="830"/>
    </row>
    <row r="142" spans="1:11" ht="18.75">
      <c r="A142" s="630">
        <v>122</v>
      </c>
      <c r="B142" s="10" t="s">
        <v>1156</v>
      </c>
      <c r="C142" s="10" t="s">
        <v>1151</v>
      </c>
      <c r="D142" s="10" t="s">
        <v>1157</v>
      </c>
      <c r="E142" s="10" t="s">
        <v>857</v>
      </c>
      <c r="F142" s="10"/>
      <c r="G142" s="828">
        <v>1000000</v>
      </c>
      <c r="H142" s="10" t="s">
        <v>1153</v>
      </c>
      <c r="I142" s="630"/>
      <c r="J142" s="628"/>
      <c r="K142" s="830"/>
    </row>
    <row r="143" spans="1:11" ht="18.75">
      <c r="A143" s="630">
        <v>123</v>
      </c>
      <c r="B143" s="10" t="s">
        <v>1158</v>
      </c>
      <c r="C143" s="10" t="s">
        <v>1151</v>
      </c>
      <c r="D143" s="10" t="s">
        <v>936</v>
      </c>
      <c r="E143" s="10" t="s">
        <v>857</v>
      </c>
      <c r="F143" s="10"/>
      <c r="G143" s="828">
        <v>1000000</v>
      </c>
      <c r="H143" s="10" t="s">
        <v>1153</v>
      </c>
      <c r="I143" s="630"/>
      <c r="J143" s="628"/>
      <c r="K143" s="830"/>
    </row>
    <row r="144" spans="1:11" ht="18.75">
      <c r="A144" s="630">
        <v>124</v>
      </c>
      <c r="B144" s="10" t="s">
        <v>1163</v>
      </c>
      <c r="C144" s="10" t="s">
        <v>1164</v>
      </c>
      <c r="D144" s="10" t="s">
        <v>1165</v>
      </c>
      <c r="E144" s="10" t="s">
        <v>857</v>
      </c>
      <c r="F144" s="10"/>
      <c r="G144" s="828">
        <v>1000000</v>
      </c>
      <c r="H144" s="10" t="s">
        <v>1166</v>
      </c>
      <c r="I144" s="630"/>
      <c r="J144" s="849"/>
      <c r="K144" s="830"/>
    </row>
    <row r="145" spans="1:11" ht="18.75">
      <c r="A145" s="630">
        <v>125</v>
      </c>
      <c r="B145" s="10" t="s">
        <v>988</v>
      </c>
      <c r="C145" s="10" t="s">
        <v>973</v>
      </c>
      <c r="D145" s="10" t="s">
        <v>899</v>
      </c>
      <c r="E145" s="10" t="s">
        <v>857</v>
      </c>
      <c r="F145" s="10"/>
      <c r="G145" s="826">
        <v>1000000</v>
      </c>
      <c r="H145" s="10" t="s">
        <v>1173</v>
      </c>
      <c r="I145" s="630"/>
      <c r="J145" s="849"/>
      <c r="K145" s="830"/>
    </row>
    <row r="146" spans="1:11" ht="18.75">
      <c r="A146" s="630">
        <v>126</v>
      </c>
      <c r="B146" s="12" t="s">
        <v>64</v>
      </c>
      <c r="C146" s="10" t="s">
        <v>1180</v>
      </c>
      <c r="D146" s="12" t="s">
        <v>1100</v>
      </c>
      <c r="E146" s="12" t="s">
        <v>857</v>
      </c>
      <c r="F146" s="12"/>
      <c r="G146" s="837">
        <v>1000000</v>
      </c>
      <c r="H146" s="12" t="s">
        <v>1179</v>
      </c>
      <c r="I146" s="628"/>
      <c r="J146" s="543"/>
      <c r="K146" s="836"/>
    </row>
    <row r="147" spans="1:11" ht="18.75">
      <c r="A147" s="630">
        <v>127</v>
      </c>
      <c r="B147" s="10" t="s">
        <v>1139</v>
      </c>
      <c r="C147" s="10" t="s">
        <v>1140</v>
      </c>
      <c r="D147" s="10" t="s">
        <v>1141</v>
      </c>
      <c r="E147" s="630" t="s">
        <v>853</v>
      </c>
      <c r="F147" s="10"/>
      <c r="G147" s="828">
        <v>500000</v>
      </c>
      <c r="H147" s="10" t="s">
        <v>1142</v>
      </c>
      <c r="I147" s="630"/>
      <c r="J147" s="628"/>
      <c r="K147" s="830"/>
    </row>
    <row r="148" spans="1:11" ht="18.75">
      <c r="A148" s="630">
        <v>128</v>
      </c>
      <c r="B148" s="10" t="s">
        <v>1167</v>
      </c>
      <c r="C148" s="10" t="s">
        <v>1168</v>
      </c>
      <c r="D148" s="10" t="s">
        <v>900</v>
      </c>
      <c r="E148" s="10" t="s">
        <v>853</v>
      </c>
      <c r="F148" s="10"/>
      <c r="G148" s="826">
        <v>500000</v>
      </c>
      <c r="H148" s="10" t="s">
        <v>1169</v>
      </c>
      <c r="I148" s="630"/>
      <c r="J148" s="849"/>
      <c r="K148" s="830"/>
    </row>
    <row r="149" spans="1:11" ht="18.75">
      <c r="A149" s="630">
        <v>129</v>
      </c>
      <c r="B149" s="10" t="s">
        <v>978</v>
      </c>
      <c r="C149" s="10" t="s">
        <v>1172</v>
      </c>
      <c r="D149" s="10" t="s">
        <v>1157</v>
      </c>
      <c r="E149" s="10" t="s">
        <v>853</v>
      </c>
      <c r="F149" s="10"/>
      <c r="G149" s="826">
        <v>500000</v>
      </c>
      <c r="H149" s="10" t="s">
        <v>1173</v>
      </c>
      <c r="I149" s="630"/>
      <c r="J149" s="849"/>
      <c r="K149" s="830"/>
    </row>
    <row r="150" spans="1:11" ht="18.75">
      <c r="A150" s="630">
        <v>130</v>
      </c>
      <c r="B150" s="10" t="s">
        <v>1174</v>
      </c>
      <c r="C150" s="10" t="s">
        <v>1172</v>
      </c>
      <c r="D150" s="10" t="s">
        <v>1175</v>
      </c>
      <c r="E150" s="10" t="s">
        <v>853</v>
      </c>
      <c r="F150" s="10"/>
      <c r="G150" s="826">
        <v>500000</v>
      </c>
      <c r="H150" s="10" t="s">
        <v>1173</v>
      </c>
      <c r="I150" s="630"/>
      <c r="J150" s="849"/>
      <c r="K150" s="830"/>
    </row>
    <row r="151" spans="1:11" ht="18.75">
      <c r="A151" s="630">
        <v>131</v>
      </c>
      <c r="B151" s="12" t="s">
        <v>1181</v>
      </c>
      <c r="C151" s="12" t="s">
        <v>1182</v>
      </c>
      <c r="D151" s="12" t="s">
        <v>1183</v>
      </c>
      <c r="E151" s="12" t="s">
        <v>853</v>
      </c>
      <c r="F151" s="12"/>
      <c r="G151" s="826">
        <v>500000</v>
      </c>
      <c r="H151" s="12" t="s">
        <v>1184</v>
      </c>
      <c r="I151" s="628"/>
      <c r="J151" s="543"/>
      <c r="K151" s="836"/>
    </row>
    <row r="152" spans="1:11" ht="18.75">
      <c r="A152" s="630">
        <v>132</v>
      </c>
      <c r="B152" s="12" t="s">
        <v>1185</v>
      </c>
      <c r="C152" s="10" t="s">
        <v>1172</v>
      </c>
      <c r="D152" s="12" t="s">
        <v>959</v>
      </c>
      <c r="E152" s="12" t="s">
        <v>853</v>
      </c>
      <c r="F152" s="12"/>
      <c r="G152" s="826">
        <v>500000</v>
      </c>
      <c r="H152" s="10" t="s">
        <v>534</v>
      </c>
      <c r="I152" s="628"/>
      <c r="J152" s="543"/>
      <c r="K152" s="830"/>
    </row>
    <row r="153" spans="1:11" ht="18.75">
      <c r="A153" s="54"/>
      <c r="B153" s="625" t="s">
        <v>542</v>
      </c>
      <c r="C153" s="54"/>
      <c r="D153" s="54"/>
      <c r="E153" s="55"/>
      <c r="F153" s="846"/>
      <c r="G153" s="54"/>
      <c r="H153" s="55"/>
      <c r="I153" s="55"/>
      <c r="J153" s="55"/>
      <c r="K153" s="833"/>
    </row>
    <row r="154" spans="1:11" ht="18.75">
      <c r="A154" s="630">
        <v>133</v>
      </c>
      <c r="B154" s="10" t="s">
        <v>1186</v>
      </c>
      <c r="C154" s="10" t="s">
        <v>1187</v>
      </c>
      <c r="D154" s="10" t="s">
        <v>1188</v>
      </c>
      <c r="E154" s="10" t="s">
        <v>868</v>
      </c>
      <c r="F154" s="10"/>
      <c r="G154" s="828">
        <v>3000000</v>
      </c>
      <c r="H154" s="10" t="s">
        <v>1189</v>
      </c>
      <c r="I154" s="630"/>
      <c r="J154" s="830"/>
      <c r="K154" s="830"/>
    </row>
    <row r="155" spans="1:11" ht="18.75">
      <c r="A155" s="54"/>
      <c r="B155" s="625" t="s">
        <v>1190</v>
      </c>
      <c r="C155" s="627"/>
      <c r="D155" s="54"/>
      <c r="E155" s="54"/>
      <c r="F155" s="831"/>
      <c r="G155" s="825"/>
      <c r="H155" s="627"/>
      <c r="I155" s="833"/>
      <c r="J155" s="833"/>
      <c r="K155" s="833"/>
    </row>
    <row r="156" spans="1:11" ht="18.75">
      <c r="A156" s="630">
        <v>134</v>
      </c>
      <c r="B156" s="12" t="s">
        <v>1191</v>
      </c>
      <c r="C156" s="12" t="s">
        <v>1192</v>
      </c>
      <c r="D156" s="12" t="s">
        <v>1193</v>
      </c>
      <c r="E156" s="12"/>
      <c r="F156" s="12" t="s">
        <v>868</v>
      </c>
      <c r="G156" s="834">
        <v>5000000</v>
      </c>
      <c r="H156" s="12" t="s">
        <v>1194</v>
      </c>
      <c r="I156" s="830"/>
      <c r="J156" s="830"/>
      <c r="K156" s="830"/>
    </row>
    <row r="157" spans="1:11" ht="29.25" customHeight="1">
      <c r="A157" s="630">
        <v>135</v>
      </c>
      <c r="B157" s="12" t="s">
        <v>1195</v>
      </c>
      <c r="C157" s="12" t="s">
        <v>1109</v>
      </c>
      <c r="D157" s="12" t="s">
        <v>914</v>
      </c>
      <c r="E157" s="12" t="s">
        <v>853</v>
      </c>
      <c r="F157" s="12"/>
      <c r="G157" s="834">
        <v>500000</v>
      </c>
      <c r="H157" s="12" t="s">
        <v>563</v>
      </c>
      <c r="I157" s="830"/>
      <c r="J157" s="830"/>
      <c r="K157" s="830"/>
    </row>
    <row r="158" spans="1:11" ht="18.75">
      <c r="A158" s="54"/>
      <c r="B158" s="625" t="s">
        <v>581</v>
      </c>
      <c r="C158" s="627"/>
      <c r="D158" s="54"/>
      <c r="E158" s="54"/>
      <c r="F158" s="831"/>
      <c r="G158" s="825"/>
      <c r="H158" s="627"/>
      <c r="I158" s="832"/>
      <c r="J158" s="832"/>
      <c r="K158" s="833"/>
    </row>
    <row r="159" spans="1:12" ht="18.75">
      <c r="A159" s="850">
        <v>136</v>
      </c>
      <c r="B159" s="10" t="s">
        <v>1209</v>
      </c>
      <c r="C159" s="12" t="s">
        <v>1210</v>
      </c>
      <c r="D159" s="10" t="s">
        <v>1211</v>
      </c>
      <c r="E159" s="12"/>
      <c r="F159" s="12" t="s">
        <v>884</v>
      </c>
      <c r="G159" s="835">
        <v>4000000</v>
      </c>
      <c r="H159" s="10" t="s">
        <v>595</v>
      </c>
      <c r="I159" s="10">
        <v>984962148</v>
      </c>
      <c r="J159" s="851"/>
      <c r="K159" s="10"/>
      <c r="L159" s="11"/>
    </row>
    <row r="160" spans="1:11" ht="18.75">
      <c r="A160" s="850">
        <v>137</v>
      </c>
      <c r="B160" s="10" t="s">
        <v>1240</v>
      </c>
      <c r="C160" s="12" t="s">
        <v>1237</v>
      </c>
      <c r="D160" s="10" t="s">
        <v>1241</v>
      </c>
      <c r="E160" s="10" t="s">
        <v>868</v>
      </c>
      <c r="F160" s="10"/>
      <c r="G160" s="835">
        <v>3000000</v>
      </c>
      <c r="H160" s="10" t="s">
        <v>633</v>
      </c>
      <c r="I160" s="10">
        <v>978002757</v>
      </c>
      <c r="J160" s="851"/>
      <c r="K160" s="10"/>
    </row>
    <row r="161" spans="1:11" ht="18.75">
      <c r="A161" s="850">
        <v>138</v>
      </c>
      <c r="B161" s="10" t="s">
        <v>1196</v>
      </c>
      <c r="C161" s="12" t="s">
        <v>1197</v>
      </c>
      <c r="D161" s="10" t="s">
        <v>1198</v>
      </c>
      <c r="E161" s="12" t="s">
        <v>884</v>
      </c>
      <c r="F161" s="12"/>
      <c r="G161" s="835">
        <v>2000000</v>
      </c>
      <c r="H161" s="10" t="s">
        <v>1199</v>
      </c>
      <c r="I161" s="10">
        <v>912882290</v>
      </c>
      <c r="J161" s="35"/>
      <c r="K161" s="10"/>
    </row>
    <row r="162" spans="1:11" ht="18.75">
      <c r="A162" s="850">
        <v>139</v>
      </c>
      <c r="B162" s="10" t="s">
        <v>1200</v>
      </c>
      <c r="C162" s="12" t="s">
        <v>1201</v>
      </c>
      <c r="D162" s="10" t="s">
        <v>1202</v>
      </c>
      <c r="E162" s="12" t="s">
        <v>884</v>
      </c>
      <c r="F162" s="12"/>
      <c r="G162" s="835">
        <v>2000000</v>
      </c>
      <c r="H162" s="10" t="s">
        <v>584</v>
      </c>
      <c r="I162" s="10">
        <v>1686653247</v>
      </c>
      <c r="J162" s="851"/>
      <c r="K162" s="10"/>
    </row>
    <row r="163" spans="1:11" ht="18.75">
      <c r="A163" s="850">
        <v>140</v>
      </c>
      <c r="B163" s="10" t="s">
        <v>1203</v>
      </c>
      <c r="C163" s="12" t="s">
        <v>1204</v>
      </c>
      <c r="D163" s="10" t="s">
        <v>1205</v>
      </c>
      <c r="E163" s="12"/>
      <c r="F163" s="12" t="s">
        <v>853</v>
      </c>
      <c r="G163" s="835">
        <v>2000000</v>
      </c>
      <c r="H163" s="10" t="s">
        <v>1206</v>
      </c>
      <c r="I163" s="10">
        <v>1693217084</v>
      </c>
      <c r="J163" s="851"/>
      <c r="K163" s="10"/>
    </row>
    <row r="164" spans="1:11" ht="18.75">
      <c r="A164" s="850">
        <v>141</v>
      </c>
      <c r="B164" s="10" t="s">
        <v>1116</v>
      </c>
      <c r="C164" s="12" t="s">
        <v>1227</v>
      </c>
      <c r="D164" s="10" t="s">
        <v>1155</v>
      </c>
      <c r="E164" s="10" t="s">
        <v>884</v>
      </c>
      <c r="F164" s="10"/>
      <c r="G164" s="835">
        <v>2000000</v>
      </c>
      <c r="H164" s="10" t="s">
        <v>1228</v>
      </c>
      <c r="I164" s="10">
        <v>985127051</v>
      </c>
      <c r="J164" s="851"/>
      <c r="K164" s="10"/>
    </row>
    <row r="165" spans="1:11" ht="18.75">
      <c r="A165" s="850">
        <v>142</v>
      </c>
      <c r="B165" s="10" t="s">
        <v>1229</v>
      </c>
      <c r="C165" s="12" t="s">
        <v>1227</v>
      </c>
      <c r="D165" s="10" t="s">
        <v>904</v>
      </c>
      <c r="E165" s="10" t="s">
        <v>884</v>
      </c>
      <c r="F165" s="10"/>
      <c r="G165" s="835">
        <v>2000000</v>
      </c>
      <c r="H165" s="10" t="s">
        <v>1230</v>
      </c>
      <c r="I165" s="10">
        <v>987333618</v>
      </c>
      <c r="J165" s="851"/>
      <c r="K165" s="10"/>
    </row>
    <row r="166" spans="1:11" ht="18.75">
      <c r="A166" s="850">
        <v>143</v>
      </c>
      <c r="B166" s="10" t="s">
        <v>1231</v>
      </c>
      <c r="C166" s="12" t="s">
        <v>1232</v>
      </c>
      <c r="D166" s="10" t="s">
        <v>1175</v>
      </c>
      <c r="E166" s="10" t="s">
        <v>884</v>
      </c>
      <c r="F166" s="10"/>
      <c r="G166" s="835">
        <v>2000000</v>
      </c>
      <c r="H166" s="10" t="s">
        <v>1233</v>
      </c>
      <c r="I166" s="10">
        <v>973012447</v>
      </c>
      <c r="J166" s="851"/>
      <c r="K166" s="10"/>
    </row>
    <row r="167" spans="1:11" ht="18.75">
      <c r="A167" s="850">
        <v>144</v>
      </c>
      <c r="B167" s="10" t="s">
        <v>1214</v>
      </c>
      <c r="C167" s="12" t="s">
        <v>1201</v>
      </c>
      <c r="D167" s="10" t="s">
        <v>1026</v>
      </c>
      <c r="E167" s="12" t="s">
        <v>857</v>
      </c>
      <c r="F167" s="12"/>
      <c r="G167" s="835">
        <v>1000000</v>
      </c>
      <c r="H167" s="10" t="s">
        <v>1215</v>
      </c>
      <c r="I167" s="10">
        <v>1655072645</v>
      </c>
      <c r="J167" s="851"/>
      <c r="K167" s="10"/>
    </row>
    <row r="168" spans="1:11" ht="18.75">
      <c r="A168" s="850">
        <v>145</v>
      </c>
      <c r="B168" s="10" t="s">
        <v>503</v>
      </c>
      <c r="C168" s="12" t="s">
        <v>1220</v>
      </c>
      <c r="D168" s="10" t="s">
        <v>1155</v>
      </c>
      <c r="E168" s="12" t="s">
        <v>857</v>
      </c>
      <c r="F168" s="10"/>
      <c r="G168" s="835">
        <v>1000000</v>
      </c>
      <c r="H168" s="10" t="s">
        <v>1221</v>
      </c>
      <c r="I168" s="10">
        <v>1633898719</v>
      </c>
      <c r="J168" s="851"/>
      <c r="K168" s="10"/>
    </row>
    <row r="169" spans="1:11" ht="18.75">
      <c r="A169" s="850">
        <v>146</v>
      </c>
      <c r="B169" s="10" t="s">
        <v>1234</v>
      </c>
      <c r="C169" s="12" t="s">
        <v>1232</v>
      </c>
      <c r="D169" s="10" t="s">
        <v>1235</v>
      </c>
      <c r="E169" s="10" t="s">
        <v>857</v>
      </c>
      <c r="F169" s="10"/>
      <c r="G169" s="835">
        <v>1000000</v>
      </c>
      <c r="H169" s="10" t="s">
        <v>1233</v>
      </c>
      <c r="I169" s="10">
        <v>975023593</v>
      </c>
      <c r="J169" s="851"/>
      <c r="K169" s="10"/>
    </row>
    <row r="170" spans="1:11" ht="18.75">
      <c r="A170" s="850">
        <v>147</v>
      </c>
      <c r="B170" s="10" t="s">
        <v>1236</v>
      </c>
      <c r="C170" s="12" t="s">
        <v>1237</v>
      </c>
      <c r="D170" s="10" t="s">
        <v>1238</v>
      </c>
      <c r="E170" s="10" t="s">
        <v>857</v>
      </c>
      <c r="F170" s="10"/>
      <c r="G170" s="835">
        <v>1000000</v>
      </c>
      <c r="H170" s="10" t="s">
        <v>1239</v>
      </c>
      <c r="I170" s="10">
        <v>972703370</v>
      </c>
      <c r="J170" s="851"/>
      <c r="K170" s="10"/>
    </row>
    <row r="171" spans="1:11" ht="18.75">
      <c r="A171" s="852">
        <v>148</v>
      </c>
      <c r="B171" s="632" t="s">
        <v>6364</v>
      </c>
      <c r="C171" s="32" t="s">
        <v>1197</v>
      </c>
      <c r="D171" s="544" t="s">
        <v>1198</v>
      </c>
      <c r="E171" s="853" t="s">
        <v>853</v>
      </c>
      <c r="F171" s="853"/>
      <c r="G171" s="854">
        <v>500000</v>
      </c>
      <c r="H171" s="32" t="s">
        <v>6365</v>
      </c>
      <c r="I171" s="544">
        <v>1694212082</v>
      </c>
      <c r="J171" s="855"/>
      <c r="K171" s="35"/>
    </row>
    <row r="172" spans="1:11" ht="18.75">
      <c r="A172" s="850">
        <v>149</v>
      </c>
      <c r="B172" s="10" t="s">
        <v>1207</v>
      </c>
      <c r="C172" s="12" t="s">
        <v>1201</v>
      </c>
      <c r="D172" s="10" t="s">
        <v>1208</v>
      </c>
      <c r="E172" s="12" t="s">
        <v>853</v>
      </c>
      <c r="F172" s="12"/>
      <c r="G172" s="835">
        <v>500000</v>
      </c>
      <c r="H172" s="10" t="s">
        <v>1206</v>
      </c>
      <c r="I172" s="10">
        <v>1667056486</v>
      </c>
      <c r="J172" s="851"/>
      <c r="K172" s="10"/>
    </row>
    <row r="173" spans="1:11" ht="18.75">
      <c r="A173" s="852">
        <v>150</v>
      </c>
      <c r="B173" s="10" t="s">
        <v>280</v>
      </c>
      <c r="C173" s="12" t="s">
        <v>1212</v>
      </c>
      <c r="D173" s="10" t="s">
        <v>1213</v>
      </c>
      <c r="E173" s="12" t="s">
        <v>853</v>
      </c>
      <c r="F173" s="12"/>
      <c r="G173" s="835">
        <v>500000</v>
      </c>
      <c r="H173" s="10" t="s">
        <v>595</v>
      </c>
      <c r="I173" s="10">
        <v>984962148</v>
      </c>
      <c r="J173" s="851"/>
      <c r="K173" s="10"/>
    </row>
    <row r="174" spans="1:11" ht="18.75">
      <c r="A174" s="850">
        <v>151</v>
      </c>
      <c r="B174" s="10" t="s">
        <v>1216</v>
      </c>
      <c r="C174" s="12" t="s">
        <v>1217</v>
      </c>
      <c r="D174" s="10" t="s">
        <v>1218</v>
      </c>
      <c r="E174" s="12" t="s">
        <v>853</v>
      </c>
      <c r="F174" s="10"/>
      <c r="G174" s="835">
        <v>500000</v>
      </c>
      <c r="H174" s="10" t="s">
        <v>1219</v>
      </c>
      <c r="I174" s="10">
        <v>979622054</v>
      </c>
      <c r="J174" s="851"/>
      <c r="K174" s="10"/>
    </row>
    <row r="175" spans="1:11" ht="18.75">
      <c r="A175" s="852">
        <v>152</v>
      </c>
      <c r="B175" s="10" t="s">
        <v>1222</v>
      </c>
      <c r="C175" s="12" t="s">
        <v>1220</v>
      </c>
      <c r="D175" s="10" t="s">
        <v>908</v>
      </c>
      <c r="E175" s="12" t="s">
        <v>853</v>
      </c>
      <c r="F175" s="10"/>
      <c r="G175" s="835">
        <v>500000</v>
      </c>
      <c r="H175" s="10" t="s">
        <v>1223</v>
      </c>
      <c r="I175" s="10">
        <v>985879863</v>
      </c>
      <c r="J175" s="851"/>
      <c r="K175" s="10"/>
    </row>
    <row r="176" spans="1:11" ht="29.25" customHeight="1">
      <c r="A176" s="850">
        <v>153</v>
      </c>
      <c r="B176" s="10" t="s">
        <v>1224</v>
      </c>
      <c r="C176" s="12" t="s">
        <v>1220</v>
      </c>
      <c r="D176" s="10" t="s">
        <v>1225</v>
      </c>
      <c r="E176" s="12" t="s">
        <v>853</v>
      </c>
      <c r="F176" s="10"/>
      <c r="G176" s="835">
        <v>500000</v>
      </c>
      <c r="H176" s="10" t="s">
        <v>1226</v>
      </c>
      <c r="I176" s="10">
        <v>987891753</v>
      </c>
      <c r="J176" s="851"/>
      <c r="K176" s="10"/>
    </row>
    <row r="177" spans="1:11" ht="15.75" customHeight="1">
      <c r="A177" s="852">
        <v>154</v>
      </c>
      <c r="B177" s="10" t="s">
        <v>94</v>
      </c>
      <c r="C177" s="12" t="s">
        <v>1237</v>
      </c>
      <c r="D177" s="10" t="s">
        <v>1242</v>
      </c>
      <c r="E177" s="12" t="s">
        <v>853</v>
      </c>
      <c r="F177" s="10"/>
      <c r="G177" s="835">
        <v>500000</v>
      </c>
      <c r="H177" s="10" t="s">
        <v>1239</v>
      </c>
      <c r="I177" s="10">
        <v>977135846</v>
      </c>
      <c r="J177" s="35"/>
      <c r="K177" s="10"/>
    </row>
    <row r="178" spans="1:11" ht="18.75">
      <c r="A178" s="850">
        <v>155</v>
      </c>
      <c r="B178" s="10" t="s">
        <v>1243</v>
      </c>
      <c r="C178" s="12" t="s">
        <v>1244</v>
      </c>
      <c r="D178" s="10" t="s">
        <v>1155</v>
      </c>
      <c r="E178" s="12" t="s">
        <v>853</v>
      </c>
      <c r="F178" s="10"/>
      <c r="G178" s="835">
        <v>500000</v>
      </c>
      <c r="H178" s="10" t="s">
        <v>641</v>
      </c>
      <c r="I178" s="10">
        <v>1666017838</v>
      </c>
      <c r="J178" s="856"/>
      <c r="K178" s="856"/>
    </row>
    <row r="179" spans="1:11" ht="18.75">
      <c r="A179" s="54"/>
      <c r="B179" s="625" t="s">
        <v>652</v>
      </c>
      <c r="C179" s="627"/>
      <c r="D179" s="54"/>
      <c r="E179" s="54"/>
      <c r="F179" s="831"/>
      <c r="G179" s="825"/>
      <c r="H179" s="627"/>
      <c r="I179" s="833"/>
      <c r="J179" s="833"/>
      <c r="K179" s="833"/>
    </row>
    <row r="180" spans="1:11" ht="18.75">
      <c r="A180" s="630">
        <v>156</v>
      </c>
      <c r="B180" s="10" t="s">
        <v>1245</v>
      </c>
      <c r="C180" s="10" t="s">
        <v>1246</v>
      </c>
      <c r="D180" s="10" t="s">
        <v>1247</v>
      </c>
      <c r="E180" s="10"/>
      <c r="F180" s="10" t="s">
        <v>868</v>
      </c>
      <c r="G180" s="835">
        <v>5000000</v>
      </c>
      <c r="H180" s="10" t="s">
        <v>654</v>
      </c>
      <c r="I180" s="10"/>
      <c r="J180" s="630"/>
      <c r="K180" s="830"/>
    </row>
    <row r="181" spans="1:11" ht="18.75">
      <c r="A181" s="630">
        <v>157</v>
      </c>
      <c r="B181" s="12" t="s">
        <v>1174</v>
      </c>
      <c r="C181" s="12" t="s">
        <v>1257</v>
      </c>
      <c r="D181" s="12" t="s">
        <v>1258</v>
      </c>
      <c r="E181" s="12"/>
      <c r="F181" s="12" t="s">
        <v>868</v>
      </c>
      <c r="G181" s="835">
        <v>5000000</v>
      </c>
      <c r="H181" s="10" t="s">
        <v>654</v>
      </c>
      <c r="I181" s="12"/>
      <c r="J181" s="830"/>
      <c r="K181" s="830"/>
    </row>
    <row r="182" spans="1:11" ht="18.75">
      <c r="A182" s="630">
        <v>158</v>
      </c>
      <c r="B182" s="10" t="s">
        <v>653</v>
      </c>
      <c r="C182" s="10" t="s">
        <v>1251</v>
      </c>
      <c r="D182" s="10" t="s">
        <v>1252</v>
      </c>
      <c r="E182" s="10"/>
      <c r="F182" s="10" t="s">
        <v>884</v>
      </c>
      <c r="G182" s="835">
        <v>4000000</v>
      </c>
      <c r="H182" s="10" t="s">
        <v>654</v>
      </c>
      <c r="I182" s="10"/>
      <c r="J182" s="630"/>
      <c r="K182" s="830"/>
    </row>
    <row r="183" spans="1:11" ht="18.75">
      <c r="A183" s="630">
        <v>159</v>
      </c>
      <c r="B183" s="10" t="s">
        <v>639</v>
      </c>
      <c r="C183" s="10" t="s">
        <v>1248</v>
      </c>
      <c r="D183" s="10" t="s">
        <v>1249</v>
      </c>
      <c r="E183" s="10" t="s">
        <v>857</v>
      </c>
      <c r="F183" s="10"/>
      <c r="G183" s="835">
        <v>1000000</v>
      </c>
      <c r="H183" s="10" t="s">
        <v>1250</v>
      </c>
      <c r="I183" s="10"/>
      <c r="J183" s="630"/>
      <c r="K183" s="12"/>
    </row>
    <row r="184" spans="1:11" ht="18.75">
      <c r="A184" s="630">
        <v>160</v>
      </c>
      <c r="B184" s="10" t="s">
        <v>1255</v>
      </c>
      <c r="C184" s="10" t="s">
        <v>1256</v>
      </c>
      <c r="D184" s="10" t="s">
        <v>947</v>
      </c>
      <c r="E184" s="10" t="s">
        <v>857</v>
      </c>
      <c r="F184" s="10"/>
      <c r="G184" s="835">
        <v>1000000</v>
      </c>
      <c r="H184" s="10" t="s">
        <v>672</v>
      </c>
      <c r="I184" s="10"/>
      <c r="J184" s="630"/>
      <c r="K184" s="830"/>
    </row>
    <row r="185" spans="1:11" ht="31.5">
      <c r="A185" s="630">
        <v>161</v>
      </c>
      <c r="B185" s="32" t="s">
        <v>123</v>
      </c>
      <c r="C185" s="32" t="s">
        <v>1253</v>
      </c>
      <c r="D185" s="32" t="s">
        <v>1254</v>
      </c>
      <c r="E185" s="32" t="s">
        <v>853</v>
      </c>
      <c r="F185" s="32"/>
      <c r="G185" s="857">
        <v>500000</v>
      </c>
      <c r="H185" s="32" t="s">
        <v>672</v>
      </c>
      <c r="I185" s="10"/>
      <c r="J185" s="630"/>
      <c r="K185" s="830"/>
    </row>
    <row r="186" spans="1:11" ht="18.75">
      <c r="A186" s="630">
        <v>162</v>
      </c>
      <c r="B186" s="12" t="s">
        <v>766</v>
      </c>
      <c r="C186" s="10" t="s">
        <v>1248</v>
      </c>
      <c r="D186" s="12" t="s">
        <v>1258</v>
      </c>
      <c r="E186" s="12" t="s">
        <v>853</v>
      </c>
      <c r="F186" s="12"/>
      <c r="G186" s="834">
        <v>500000</v>
      </c>
      <c r="H186" s="10" t="s">
        <v>1250</v>
      </c>
      <c r="I186" s="12"/>
      <c r="J186" s="858"/>
      <c r="K186" s="858"/>
    </row>
    <row r="187" spans="1:11" ht="18.75">
      <c r="A187" s="54"/>
      <c r="B187" s="625" t="s">
        <v>1259</v>
      </c>
      <c r="C187" s="627"/>
      <c r="D187" s="54"/>
      <c r="E187" s="54"/>
      <c r="F187" s="831"/>
      <c r="G187" s="825"/>
      <c r="H187" s="627"/>
      <c r="I187" s="833"/>
      <c r="J187" s="833"/>
      <c r="K187" s="833"/>
    </row>
    <row r="188" spans="1:11" ht="18.75">
      <c r="A188" s="630">
        <v>163</v>
      </c>
      <c r="B188" s="12" t="s">
        <v>791</v>
      </c>
      <c r="C188" s="12" t="s">
        <v>1267</v>
      </c>
      <c r="D188" s="12" t="s">
        <v>1270</v>
      </c>
      <c r="E188" s="12"/>
      <c r="F188" s="12" t="s">
        <v>884</v>
      </c>
      <c r="G188" s="834">
        <v>4000000</v>
      </c>
      <c r="H188" s="12" t="s">
        <v>1269</v>
      </c>
      <c r="I188" s="12"/>
      <c r="J188" s="633"/>
      <c r="K188" s="858"/>
    </row>
    <row r="189" spans="1:11" ht="18.75">
      <c r="A189" s="630">
        <v>164</v>
      </c>
      <c r="B189" s="12" t="s">
        <v>1263</v>
      </c>
      <c r="C189" s="12" t="s">
        <v>1264</v>
      </c>
      <c r="D189" s="12" t="s">
        <v>1152</v>
      </c>
      <c r="E189" s="12" t="s">
        <v>884</v>
      </c>
      <c r="F189" s="12"/>
      <c r="G189" s="834">
        <v>2000000</v>
      </c>
      <c r="H189" s="12" t="s">
        <v>1265</v>
      </c>
      <c r="I189" s="12"/>
      <c r="J189" s="12"/>
      <c r="K189" s="830"/>
    </row>
    <row r="190" spans="1:11" ht="18.75">
      <c r="A190" s="630">
        <v>165</v>
      </c>
      <c r="B190" s="12" t="s">
        <v>1260</v>
      </c>
      <c r="C190" s="12" t="s">
        <v>1261</v>
      </c>
      <c r="D190" s="12" t="s">
        <v>1262</v>
      </c>
      <c r="E190" s="12" t="s">
        <v>857</v>
      </c>
      <c r="F190" s="12"/>
      <c r="G190" s="834">
        <v>1000000</v>
      </c>
      <c r="H190" s="12" t="s">
        <v>761</v>
      </c>
      <c r="I190" s="12"/>
      <c r="J190" s="830"/>
      <c r="K190" s="830"/>
    </row>
    <row r="191" spans="1:11" ht="32.25" customHeight="1">
      <c r="A191" s="630">
        <v>166</v>
      </c>
      <c r="B191" s="12" t="s">
        <v>1266</v>
      </c>
      <c r="C191" s="12" t="s">
        <v>1267</v>
      </c>
      <c r="D191" s="12" t="s">
        <v>1268</v>
      </c>
      <c r="E191" s="12" t="s">
        <v>857</v>
      </c>
      <c r="F191" s="12"/>
      <c r="G191" s="834">
        <v>1000000</v>
      </c>
      <c r="H191" s="12" t="s">
        <v>1269</v>
      </c>
      <c r="I191" s="12"/>
      <c r="J191" s="12"/>
      <c r="K191" s="12"/>
    </row>
    <row r="192" spans="1:11" ht="20.25">
      <c r="A192" s="45"/>
      <c r="B192" s="74" t="s">
        <v>6403</v>
      </c>
      <c r="C192" s="82"/>
      <c r="D192" s="74"/>
      <c r="E192" s="46"/>
      <c r="F192" s="47"/>
      <c r="G192" s="56">
        <f>SUM(G9:G191)</f>
        <v>283000000</v>
      </c>
      <c r="H192" s="76"/>
      <c r="I192" s="48"/>
      <c r="J192" s="13"/>
      <c r="K192" s="13"/>
    </row>
    <row r="193" spans="1:9" ht="18.75">
      <c r="A193" s="49"/>
      <c r="B193" s="457"/>
      <c r="C193" s="50"/>
      <c r="D193" s="457"/>
      <c r="E193" s="499"/>
      <c r="F193" s="472"/>
      <c r="G193" s="274"/>
      <c r="H193" s="334"/>
      <c r="I193" s="334"/>
    </row>
    <row r="194" spans="1:9" ht="20.25" customHeight="1">
      <c r="A194" s="49"/>
      <c r="B194" s="457"/>
      <c r="C194" s="2"/>
      <c r="D194" s="457"/>
      <c r="E194" s="498"/>
      <c r="F194" s="868" t="s">
        <v>7568</v>
      </c>
      <c r="G194" s="868"/>
      <c r="H194" s="868"/>
      <c r="I194" s="868"/>
    </row>
    <row r="195" spans="1:9" ht="23.25" customHeight="1">
      <c r="A195" s="49"/>
      <c r="B195" s="866" t="s">
        <v>7582</v>
      </c>
      <c r="C195" s="867"/>
      <c r="D195" s="457"/>
      <c r="E195" s="498"/>
      <c r="F195" s="868" t="s">
        <v>17</v>
      </c>
      <c r="G195" s="868"/>
      <c r="H195" s="868"/>
      <c r="I195" s="868"/>
    </row>
    <row r="196" spans="1:9" ht="23.25" customHeight="1">
      <c r="A196" s="49"/>
      <c r="B196" s="504"/>
      <c r="C196" s="2"/>
      <c r="D196" s="457"/>
      <c r="E196" s="498"/>
      <c r="F196" s="239"/>
      <c r="G196" s="519"/>
      <c r="H196" s="347"/>
      <c r="I196" s="78"/>
    </row>
    <row r="197" spans="1:9" ht="23.25">
      <c r="A197" s="49"/>
      <c r="B197" s="504"/>
      <c r="C197" s="2"/>
      <c r="D197" s="457"/>
      <c r="E197" s="498"/>
      <c r="F197" s="239"/>
      <c r="G197" s="519"/>
      <c r="H197" s="347"/>
      <c r="I197" s="78"/>
    </row>
    <row r="198" spans="1:9" ht="20.25">
      <c r="A198" s="49"/>
      <c r="B198" s="457"/>
      <c r="C198" s="2"/>
      <c r="D198" s="457"/>
      <c r="E198" s="498"/>
      <c r="F198" s="239"/>
      <c r="G198" s="519"/>
      <c r="H198" s="38"/>
      <c r="I198" s="79"/>
    </row>
    <row r="199" spans="1:9" ht="23.25">
      <c r="A199" s="49"/>
      <c r="B199" s="504"/>
      <c r="C199" s="349"/>
      <c r="D199" s="457"/>
      <c r="E199" s="498"/>
      <c r="F199" s="239"/>
      <c r="G199" s="274"/>
      <c r="H199" s="90"/>
      <c r="I199" s="80"/>
    </row>
    <row r="200" spans="1:9" ht="20.25">
      <c r="A200" s="49"/>
      <c r="B200" s="869" t="s">
        <v>1203</v>
      </c>
      <c r="C200" s="869"/>
      <c r="D200" s="457"/>
      <c r="E200" s="498"/>
      <c r="F200" s="859" t="s">
        <v>7569</v>
      </c>
      <c r="G200" s="859"/>
      <c r="H200" s="859"/>
      <c r="I200" s="859"/>
    </row>
    <row r="201" spans="1:9" ht="20.25">
      <c r="A201" s="49"/>
      <c r="B201" s="878"/>
      <c r="C201" s="878"/>
      <c r="D201" s="332"/>
      <c r="E201" s="20"/>
      <c r="F201" s="859"/>
      <c r="G201" s="859"/>
      <c r="H201" s="859"/>
      <c r="I201" s="859"/>
    </row>
    <row r="202" spans="1:9" ht="18.75">
      <c r="A202" s="49"/>
      <c r="B202" s="332"/>
      <c r="C202" s="50"/>
      <c r="D202" s="332"/>
      <c r="E202" s="333"/>
      <c r="F202" s="51"/>
      <c r="G202" s="332"/>
      <c r="H202" s="334"/>
      <c r="I202" s="334"/>
    </row>
  </sheetData>
  <sheetProtection/>
  <mergeCells count="24">
    <mergeCell ref="B3:C3"/>
    <mergeCell ref="F3:I3"/>
    <mergeCell ref="F194:I194"/>
    <mergeCell ref="B195:C195"/>
    <mergeCell ref="F195:I195"/>
    <mergeCell ref="J5:J6"/>
    <mergeCell ref="K5:K6"/>
    <mergeCell ref="A4:K4"/>
    <mergeCell ref="E1:J1"/>
    <mergeCell ref="A1:C1"/>
    <mergeCell ref="E5:F5"/>
    <mergeCell ref="H5:H6"/>
    <mergeCell ref="I5:I6"/>
    <mergeCell ref="B2:C2"/>
    <mergeCell ref="F2:I2"/>
    <mergeCell ref="B201:C201"/>
    <mergeCell ref="F201:I201"/>
    <mergeCell ref="A5:A6"/>
    <mergeCell ref="B5:B6"/>
    <mergeCell ref="C5:C6"/>
    <mergeCell ref="D5:D6"/>
    <mergeCell ref="G5:G6"/>
    <mergeCell ref="B200:C200"/>
    <mergeCell ref="F200:I200"/>
  </mergeCells>
  <printOptions/>
  <pageMargins left="0.31496062992125984" right="0.15748031496062992" top="0.2362204724409449" bottom="0.2362204724409449" header="0.15748031496062992" footer="0.1574803149606299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dimension ref="A1:L801"/>
  <sheetViews>
    <sheetView workbookViewId="0" topLeftCell="A55">
      <selection activeCell="B3" sqref="B3"/>
    </sheetView>
  </sheetViews>
  <sheetFormatPr defaultColWidth="9.140625" defaultRowHeight="15"/>
  <cols>
    <col min="1" max="1" width="5.7109375" style="540" customWidth="1"/>
    <col min="2" max="2" width="32.140625" style="88" customWidth="1"/>
    <col min="3" max="3" width="25.57421875" style="88" customWidth="1"/>
    <col min="4" max="4" width="15.140625" style="535" customWidth="1"/>
    <col min="5" max="5" width="20.57421875" style="582" customWidth="1"/>
    <col min="6" max="6" width="32.00390625" style="88" customWidth="1"/>
    <col min="7" max="7" width="14.57421875" style="583" customWidth="1"/>
    <col min="8" max="8" width="16.421875" style="88" customWidth="1"/>
    <col min="9" max="9" width="14.28125" style="540" customWidth="1"/>
    <col min="10" max="16384" width="9.140625" style="23" customWidth="1"/>
  </cols>
  <sheetData>
    <row r="1" spans="1:7" ht="31.5" customHeight="1">
      <c r="A1" s="536"/>
      <c r="B1" s="537" t="s">
        <v>0</v>
      </c>
      <c r="C1" s="538"/>
      <c r="D1" s="536"/>
      <c r="E1" s="539"/>
      <c r="F1" s="898" t="s">
        <v>1</v>
      </c>
      <c r="G1" s="898"/>
    </row>
    <row r="2" spans="1:7" ht="15.75">
      <c r="A2" s="536"/>
      <c r="B2" s="537" t="s">
        <v>6400</v>
      </c>
      <c r="C2" s="538"/>
      <c r="D2" s="536"/>
      <c r="E2" s="539"/>
      <c r="F2" s="899" t="s">
        <v>3</v>
      </c>
      <c r="G2" s="899"/>
    </row>
    <row r="3" spans="1:7" ht="15.75">
      <c r="A3" s="536"/>
      <c r="B3" s="87"/>
      <c r="C3" s="538"/>
      <c r="D3" s="536"/>
      <c r="E3" s="539"/>
      <c r="F3" s="87"/>
      <c r="G3" s="87"/>
    </row>
    <row r="4" spans="1:9" ht="49.5" customHeight="1">
      <c r="A4" s="864" t="s">
        <v>1271</v>
      </c>
      <c r="B4" s="864"/>
      <c r="C4" s="864"/>
      <c r="D4" s="864"/>
      <c r="E4" s="864"/>
      <c r="F4" s="864"/>
      <c r="G4" s="864"/>
      <c r="H4" s="864"/>
      <c r="I4" s="864"/>
    </row>
    <row r="5" spans="1:9" ht="42.75" customHeight="1">
      <c r="A5" s="83" t="s">
        <v>6</v>
      </c>
      <c r="B5" s="542" t="s">
        <v>20</v>
      </c>
      <c r="C5" s="83" t="s">
        <v>22</v>
      </c>
      <c r="D5" s="83" t="s">
        <v>1272</v>
      </c>
      <c r="E5" s="96" t="s">
        <v>8</v>
      </c>
      <c r="F5" s="83" t="s">
        <v>24</v>
      </c>
      <c r="G5" s="541" t="s">
        <v>846</v>
      </c>
      <c r="H5" s="83" t="s">
        <v>26</v>
      </c>
      <c r="I5" s="83" t="s">
        <v>10</v>
      </c>
    </row>
    <row r="6" spans="1:9" ht="24" customHeight="1">
      <c r="A6" s="5" t="s">
        <v>417</v>
      </c>
      <c r="B6" s="806" t="s">
        <v>27</v>
      </c>
      <c r="C6" s="5"/>
      <c r="D6" s="4"/>
      <c r="E6" s="6"/>
      <c r="F6" s="5"/>
      <c r="G6" s="75"/>
      <c r="H6" s="75"/>
      <c r="I6" s="4">
        <v>49</v>
      </c>
    </row>
    <row r="7" spans="1:9" s="22" customFormat="1" ht="17.25" customHeight="1">
      <c r="A7" s="674"/>
      <c r="B7" s="500" t="s">
        <v>1273</v>
      </c>
      <c r="C7" s="677"/>
      <c r="D7" s="209"/>
      <c r="E7" s="678"/>
      <c r="F7" s="677"/>
      <c r="G7" s="679"/>
      <c r="H7" s="452"/>
      <c r="I7" s="138"/>
    </row>
    <row r="8" spans="1:9" s="22" customFormat="1" ht="30.75" customHeight="1">
      <c r="A8" s="518">
        <v>1</v>
      </c>
      <c r="B8" s="150" t="s">
        <v>1274</v>
      </c>
      <c r="C8" s="150" t="s">
        <v>109</v>
      </c>
      <c r="D8" s="400" t="s">
        <v>1275</v>
      </c>
      <c r="E8" s="180">
        <v>5000000</v>
      </c>
      <c r="F8" s="150" t="s">
        <v>1276</v>
      </c>
      <c r="G8" s="150">
        <v>125550350</v>
      </c>
      <c r="H8" s="150" t="s">
        <v>1277</v>
      </c>
      <c r="I8" s="518"/>
    </row>
    <row r="9" spans="1:9" s="22" customFormat="1" ht="17.25" customHeight="1">
      <c r="A9" s="680">
        <v>2</v>
      </c>
      <c r="B9" s="150" t="s">
        <v>1278</v>
      </c>
      <c r="C9" s="150" t="s">
        <v>101</v>
      </c>
      <c r="D9" s="400" t="s">
        <v>1279</v>
      </c>
      <c r="E9" s="180">
        <v>5000000</v>
      </c>
      <c r="F9" s="150" t="s">
        <v>1280</v>
      </c>
      <c r="G9" s="150">
        <v>125634646</v>
      </c>
      <c r="H9" s="681">
        <v>983236348</v>
      </c>
      <c r="I9" s="158"/>
    </row>
    <row r="10" spans="1:9" s="22" customFormat="1" ht="17.25" customHeight="1">
      <c r="A10" s="518">
        <v>3</v>
      </c>
      <c r="B10" s="150" t="s">
        <v>1281</v>
      </c>
      <c r="C10" s="150" t="s">
        <v>1282</v>
      </c>
      <c r="D10" s="400" t="s">
        <v>1283</v>
      </c>
      <c r="E10" s="180">
        <v>2000000</v>
      </c>
      <c r="F10" s="150" t="s">
        <v>1284</v>
      </c>
      <c r="G10" s="150">
        <v>125646346</v>
      </c>
      <c r="H10" s="150">
        <v>1695019697</v>
      </c>
      <c r="I10" s="158"/>
    </row>
    <row r="11" spans="1:9" s="22" customFormat="1" ht="17.25" customHeight="1">
      <c r="A11" s="680">
        <v>4</v>
      </c>
      <c r="B11" s="150" t="s">
        <v>310</v>
      </c>
      <c r="C11" s="150" t="s">
        <v>1285</v>
      </c>
      <c r="D11" s="400" t="s">
        <v>1283</v>
      </c>
      <c r="E11" s="180">
        <v>2000000</v>
      </c>
      <c r="F11" s="150" t="s">
        <v>1286</v>
      </c>
      <c r="G11" s="150">
        <v>13511374</v>
      </c>
      <c r="H11" s="150">
        <v>913562307</v>
      </c>
      <c r="I11" s="158"/>
    </row>
    <row r="12" spans="1:9" s="22" customFormat="1" ht="17.25" customHeight="1">
      <c r="A12" s="518">
        <v>5</v>
      </c>
      <c r="B12" s="150" t="s">
        <v>1287</v>
      </c>
      <c r="C12" s="150" t="s">
        <v>1288</v>
      </c>
      <c r="D12" s="199" t="s">
        <v>1289</v>
      </c>
      <c r="E12" s="180">
        <v>2000000</v>
      </c>
      <c r="F12" s="150" t="s">
        <v>1276</v>
      </c>
      <c r="G12" s="150">
        <v>125773315</v>
      </c>
      <c r="H12" s="682" t="s">
        <v>1290</v>
      </c>
      <c r="I12" s="158"/>
    </row>
    <row r="13" spans="1:9" s="22" customFormat="1" ht="17.25" customHeight="1">
      <c r="A13" s="680"/>
      <c r="B13" s="500" t="s">
        <v>122</v>
      </c>
      <c r="C13" s="505"/>
      <c r="D13" s="209"/>
      <c r="E13" s="678"/>
      <c r="F13" s="505"/>
      <c r="G13" s="505"/>
      <c r="H13" s="453"/>
      <c r="I13" s="456"/>
    </row>
    <row r="14" spans="1:9" s="22" customFormat="1" ht="17.25" customHeight="1">
      <c r="A14" s="518">
        <v>6</v>
      </c>
      <c r="B14" s="198" t="s">
        <v>1457</v>
      </c>
      <c r="C14" s="198" t="s">
        <v>1291</v>
      </c>
      <c r="D14" s="199" t="s">
        <v>1283</v>
      </c>
      <c r="E14" s="200">
        <v>2000000</v>
      </c>
      <c r="F14" s="198" t="s">
        <v>1292</v>
      </c>
      <c r="G14" s="198">
        <v>122258791</v>
      </c>
      <c r="H14" s="683"/>
      <c r="I14" s="158"/>
    </row>
    <row r="15" spans="1:9" s="22" customFormat="1" ht="42" customHeight="1">
      <c r="A15" s="518">
        <v>7</v>
      </c>
      <c r="B15" s="198" t="s">
        <v>1274</v>
      </c>
      <c r="C15" s="198" t="s">
        <v>1293</v>
      </c>
      <c r="D15" s="199" t="s">
        <v>1283</v>
      </c>
      <c r="E15" s="200">
        <v>2000000</v>
      </c>
      <c r="F15" s="198" t="s">
        <v>1294</v>
      </c>
      <c r="G15" s="198">
        <v>122204587</v>
      </c>
      <c r="H15" s="683"/>
      <c r="I15" s="158"/>
    </row>
    <row r="16" spans="1:9" ht="28.5" customHeight="1">
      <c r="A16" s="209"/>
      <c r="B16" s="500" t="s">
        <v>130</v>
      </c>
      <c r="C16" s="505"/>
      <c r="D16" s="209"/>
      <c r="E16" s="678"/>
      <c r="F16" s="505"/>
      <c r="G16" s="684"/>
      <c r="H16" s="453"/>
      <c r="I16" s="456"/>
    </row>
    <row r="17" spans="1:9" ht="20.25" customHeight="1">
      <c r="A17" s="199">
        <v>8</v>
      </c>
      <c r="B17" s="198" t="s">
        <v>1863</v>
      </c>
      <c r="C17" s="198" t="s">
        <v>1326</v>
      </c>
      <c r="D17" s="199" t="s">
        <v>1299</v>
      </c>
      <c r="E17" s="200">
        <v>2000000</v>
      </c>
      <c r="F17" s="198" t="s">
        <v>6366</v>
      </c>
      <c r="G17" s="314" t="s">
        <v>6367</v>
      </c>
      <c r="H17" s="775" t="s">
        <v>6368</v>
      </c>
      <c r="I17" s="685">
        <v>43057</v>
      </c>
    </row>
    <row r="18" spans="1:9" ht="20.25" customHeight="1">
      <c r="A18" s="199">
        <v>9</v>
      </c>
      <c r="B18" s="150" t="s">
        <v>6369</v>
      </c>
      <c r="C18" s="309" t="s">
        <v>6370</v>
      </c>
      <c r="D18" s="199" t="s">
        <v>1304</v>
      </c>
      <c r="E18" s="200">
        <v>5000000</v>
      </c>
      <c r="F18" s="198" t="s">
        <v>525</v>
      </c>
      <c r="G18" s="314" t="s">
        <v>6371</v>
      </c>
      <c r="H18" s="775" t="s">
        <v>6372</v>
      </c>
      <c r="I18" s="685">
        <v>43071</v>
      </c>
    </row>
    <row r="19" spans="1:9" ht="20.25" customHeight="1">
      <c r="A19" s="199">
        <v>10</v>
      </c>
      <c r="B19" s="198" t="s">
        <v>371</v>
      </c>
      <c r="C19" s="198" t="s">
        <v>1295</v>
      </c>
      <c r="D19" s="400" t="s">
        <v>1279</v>
      </c>
      <c r="E19" s="200">
        <v>5000000</v>
      </c>
      <c r="F19" s="198" t="s">
        <v>1296</v>
      </c>
      <c r="G19" s="686" t="s">
        <v>1297</v>
      </c>
      <c r="H19" s="683"/>
      <c r="I19" s="158"/>
    </row>
    <row r="20" spans="1:9" ht="15.75">
      <c r="A20" s="199">
        <v>11</v>
      </c>
      <c r="B20" s="198" t="s">
        <v>1298</v>
      </c>
      <c r="C20" s="198" t="s">
        <v>1295</v>
      </c>
      <c r="D20" s="199" t="s">
        <v>1299</v>
      </c>
      <c r="E20" s="200">
        <v>2000000</v>
      </c>
      <c r="F20" s="198" t="s">
        <v>885</v>
      </c>
      <c r="G20" s="686" t="s">
        <v>1300</v>
      </c>
      <c r="H20" s="683"/>
      <c r="I20" s="158"/>
    </row>
    <row r="21" spans="1:9" ht="15.75">
      <c r="A21" s="199">
        <v>12</v>
      </c>
      <c r="B21" s="198" t="s">
        <v>1301</v>
      </c>
      <c r="C21" s="198" t="s">
        <v>1302</v>
      </c>
      <c r="D21" s="199" t="s">
        <v>1299</v>
      </c>
      <c r="E21" s="200">
        <v>2000000</v>
      </c>
      <c r="F21" s="198" t="s">
        <v>885</v>
      </c>
      <c r="G21" s="686" t="s">
        <v>1303</v>
      </c>
      <c r="H21" s="683">
        <v>1676128785</v>
      </c>
      <c r="I21" s="158"/>
    </row>
    <row r="22" spans="1:9" ht="15.75">
      <c r="A22" s="209"/>
      <c r="B22" s="500" t="s">
        <v>6404</v>
      </c>
      <c r="C22" s="505"/>
      <c r="D22" s="209"/>
      <c r="E22" s="678"/>
      <c r="F22" s="505"/>
      <c r="G22" s="684"/>
      <c r="H22" s="453"/>
      <c r="I22" s="456"/>
    </row>
    <row r="23" spans="1:9" ht="15.75">
      <c r="A23" s="126">
        <v>13</v>
      </c>
      <c r="B23" s="150" t="s">
        <v>455</v>
      </c>
      <c r="C23" s="150" t="s">
        <v>1291</v>
      </c>
      <c r="D23" s="400" t="s">
        <v>1304</v>
      </c>
      <c r="E23" s="180">
        <v>5000000</v>
      </c>
      <c r="F23" s="150" t="s">
        <v>1305</v>
      </c>
      <c r="G23" s="150">
        <v>1674252413</v>
      </c>
      <c r="H23" s="150">
        <v>1699269055</v>
      </c>
      <c r="I23" s="158"/>
    </row>
    <row r="24" spans="1:9" ht="15.75">
      <c r="A24" s="209"/>
      <c r="B24" s="500" t="s">
        <v>227</v>
      </c>
      <c r="C24" s="505"/>
      <c r="D24" s="209"/>
      <c r="E24" s="678"/>
      <c r="F24" s="505"/>
      <c r="G24" s="684"/>
      <c r="H24" s="453"/>
      <c r="I24" s="138"/>
    </row>
    <row r="25" spans="1:9" ht="30">
      <c r="A25" s="199">
        <v>14</v>
      </c>
      <c r="B25" s="198" t="s">
        <v>1306</v>
      </c>
      <c r="C25" s="198" t="s">
        <v>1307</v>
      </c>
      <c r="D25" s="199" t="s">
        <v>1304</v>
      </c>
      <c r="E25" s="200">
        <v>5000000</v>
      </c>
      <c r="F25" s="198" t="s">
        <v>235</v>
      </c>
      <c r="G25" s="686" t="s">
        <v>1308</v>
      </c>
      <c r="H25" s="683">
        <v>1692080820</v>
      </c>
      <c r="I25" s="240"/>
    </row>
    <row r="26" spans="1:9" ht="15.75">
      <c r="A26" s="199">
        <v>15</v>
      </c>
      <c r="B26" s="198" t="s">
        <v>1084</v>
      </c>
      <c r="C26" s="198" t="s">
        <v>1291</v>
      </c>
      <c r="D26" s="199" t="s">
        <v>1304</v>
      </c>
      <c r="E26" s="200">
        <v>5000000</v>
      </c>
      <c r="F26" s="198" t="s">
        <v>244</v>
      </c>
      <c r="G26" s="686" t="s">
        <v>1309</v>
      </c>
      <c r="H26" s="683"/>
      <c r="I26" s="240"/>
    </row>
    <row r="27" spans="1:9" ht="15.75">
      <c r="A27" s="209"/>
      <c r="B27" s="500" t="s">
        <v>261</v>
      </c>
      <c r="C27" s="505"/>
      <c r="D27" s="209"/>
      <c r="E27" s="678"/>
      <c r="F27" s="505"/>
      <c r="G27" s="684"/>
      <c r="H27" s="453"/>
      <c r="I27" s="453"/>
    </row>
    <row r="28" spans="1:9" ht="15.75">
      <c r="A28" s="126">
        <v>16</v>
      </c>
      <c r="B28" s="150" t="s">
        <v>1310</v>
      </c>
      <c r="C28" s="150" t="s">
        <v>62</v>
      </c>
      <c r="D28" s="400" t="s">
        <v>1279</v>
      </c>
      <c r="E28" s="180">
        <v>5000000</v>
      </c>
      <c r="F28" s="150" t="s">
        <v>1311</v>
      </c>
      <c r="G28" s="687" t="s">
        <v>1312</v>
      </c>
      <c r="H28" s="687" t="s">
        <v>1313</v>
      </c>
      <c r="I28" s="240"/>
    </row>
    <row r="29" spans="1:9" ht="15.75">
      <c r="A29" s="126">
        <v>17</v>
      </c>
      <c r="B29" s="150" t="s">
        <v>553</v>
      </c>
      <c r="C29" s="150" t="s">
        <v>173</v>
      </c>
      <c r="D29" s="400" t="s">
        <v>1279</v>
      </c>
      <c r="E29" s="180">
        <v>5000000</v>
      </c>
      <c r="F29" s="150" t="s">
        <v>1314</v>
      </c>
      <c r="G29" s="687" t="s">
        <v>1315</v>
      </c>
      <c r="H29" s="687"/>
      <c r="I29" s="240"/>
    </row>
    <row r="30" spans="1:9" ht="30">
      <c r="A30" s="126">
        <v>18</v>
      </c>
      <c r="B30" s="150" t="s">
        <v>630</v>
      </c>
      <c r="C30" s="150" t="s">
        <v>1316</v>
      </c>
      <c r="D30" s="400" t="s">
        <v>1283</v>
      </c>
      <c r="E30" s="180">
        <v>2000000</v>
      </c>
      <c r="F30" s="150" t="s">
        <v>1314</v>
      </c>
      <c r="G30" s="150">
        <v>122018509</v>
      </c>
      <c r="H30" s="687">
        <v>1648521001</v>
      </c>
      <c r="I30" s="240"/>
    </row>
    <row r="31" spans="1:9" ht="15.75">
      <c r="A31" s="126">
        <v>19</v>
      </c>
      <c r="B31" s="150" t="s">
        <v>1317</v>
      </c>
      <c r="C31" s="150" t="s">
        <v>1318</v>
      </c>
      <c r="D31" s="400" t="s">
        <v>1283</v>
      </c>
      <c r="E31" s="180">
        <v>2000000</v>
      </c>
      <c r="F31" s="150" t="s">
        <v>1311</v>
      </c>
      <c r="G31" s="687" t="s">
        <v>1319</v>
      </c>
      <c r="H31" s="687">
        <v>913201727</v>
      </c>
      <c r="I31" s="240"/>
    </row>
    <row r="32" spans="1:9" ht="30">
      <c r="A32" s="126">
        <v>20</v>
      </c>
      <c r="B32" s="150" t="s">
        <v>627</v>
      </c>
      <c r="C32" s="150" t="s">
        <v>1316</v>
      </c>
      <c r="D32" s="400" t="s">
        <v>1283</v>
      </c>
      <c r="E32" s="180">
        <v>2000000</v>
      </c>
      <c r="F32" s="150" t="s">
        <v>1320</v>
      </c>
      <c r="G32" s="687" t="s">
        <v>1321</v>
      </c>
      <c r="H32" s="687">
        <v>988186416</v>
      </c>
      <c r="I32" s="240"/>
    </row>
    <row r="33" spans="1:9" ht="30">
      <c r="A33" s="126">
        <v>21</v>
      </c>
      <c r="B33" s="150" t="s">
        <v>540</v>
      </c>
      <c r="C33" s="150" t="s">
        <v>1322</v>
      </c>
      <c r="D33" s="400" t="s">
        <v>1283</v>
      </c>
      <c r="E33" s="180">
        <v>2000000</v>
      </c>
      <c r="F33" s="150" t="s">
        <v>1323</v>
      </c>
      <c r="G33" s="687" t="s">
        <v>1324</v>
      </c>
      <c r="H33" s="687" t="s">
        <v>1325</v>
      </c>
      <c r="I33" s="240"/>
    </row>
    <row r="34" spans="1:9" ht="15.75">
      <c r="A34" s="126">
        <v>22</v>
      </c>
      <c r="B34" s="150" t="s">
        <v>686</v>
      </c>
      <c r="C34" s="150" t="s">
        <v>1326</v>
      </c>
      <c r="D34" s="400" t="s">
        <v>1283</v>
      </c>
      <c r="E34" s="180">
        <v>2000000</v>
      </c>
      <c r="F34" s="150" t="s">
        <v>1314</v>
      </c>
      <c r="G34" s="687" t="s">
        <v>1461</v>
      </c>
      <c r="H34" s="687" t="s">
        <v>1462</v>
      </c>
      <c r="I34" s="240"/>
    </row>
    <row r="35" spans="1:9" ht="15.75">
      <c r="A35" s="209"/>
      <c r="B35" s="500" t="s">
        <v>295</v>
      </c>
      <c r="C35" s="505"/>
      <c r="D35" s="209"/>
      <c r="E35" s="678"/>
      <c r="F35" s="505"/>
      <c r="G35" s="684"/>
      <c r="H35" s="453"/>
      <c r="I35" s="138"/>
    </row>
    <row r="36" spans="1:9" ht="30">
      <c r="A36" s="126">
        <v>23</v>
      </c>
      <c r="B36" s="150" t="s">
        <v>83</v>
      </c>
      <c r="C36" s="150" t="s">
        <v>1327</v>
      </c>
      <c r="D36" s="400" t="s">
        <v>1279</v>
      </c>
      <c r="E36" s="180">
        <v>5000000</v>
      </c>
      <c r="F36" s="150" t="s">
        <v>1328</v>
      </c>
      <c r="G36" s="150">
        <v>125564804</v>
      </c>
      <c r="H36" s="150">
        <v>973782095</v>
      </c>
      <c r="I36" s="240"/>
    </row>
    <row r="37" spans="1:9" ht="15.75">
      <c r="A37" s="126">
        <v>24</v>
      </c>
      <c r="B37" s="150" t="s">
        <v>639</v>
      </c>
      <c r="C37" s="150" t="s">
        <v>1329</v>
      </c>
      <c r="D37" s="400" t="s">
        <v>1279</v>
      </c>
      <c r="E37" s="180">
        <v>5000000</v>
      </c>
      <c r="F37" s="150" t="s">
        <v>1330</v>
      </c>
      <c r="G37" s="150">
        <v>125590834</v>
      </c>
      <c r="H37" s="150"/>
      <c r="I37" s="240"/>
    </row>
    <row r="38" spans="1:9" ht="15.75">
      <c r="A38" s="126">
        <v>25</v>
      </c>
      <c r="B38" s="150" t="s">
        <v>1331</v>
      </c>
      <c r="C38" s="150" t="s">
        <v>1332</v>
      </c>
      <c r="D38" s="400" t="s">
        <v>1279</v>
      </c>
      <c r="E38" s="180">
        <v>5000000</v>
      </c>
      <c r="F38" s="150" t="s">
        <v>1328</v>
      </c>
      <c r="G38" s="150">
        <v>125564539</v>
      </c>
      <c r="H38" s="150"/>
      <c r="I38" s="240"/>
    </row>
    <row r="39" spans="1:9" ht="30">
      <c r="A39" s="126">
        <v>26</v>
      </c>
      <c r="B39" s="150" t="s">
        <v>1333</v>
      </c>
      <c r="C39" s="150" t="s">
        <v>1334</v>
      </c>
      <c r="D39" s="400" t="s">
        <v>1279</v>
      </c>
      <c r="E39" s="180">
        <v>5000000</v>
      </c>
      <c r="F39" s="150" t="s">
        <v>1335</v>
      </c>
      <c r="G39" s="150">
        <v>125568380</v>
      </c>
      <c r="H39" s="150">
        <v>163391895</v>
      </c>
      <c r="I39" s="240"/>
    </row>
    <row r="40" spans="1:9" ht="36" customHeight="1">
      <c r="A40" s="126">
        <v>27</v>
      </c>
      <c r="B40" s="150" t="s">
        <v>1336</v>
      </c>
      <c r="C40" s="150" t="s">
        <v>368</v>
      </c>
      <c r="D40" s="400" t="s">
        <v>1279</v>
      </c>
      <c r="E40" s="180">
        <v>5000000</v>
      </c>
      <c r="F40" s="150" t="s">
        <v>1328</v>
      </c>
      <c r="G40" s="150">
        <v>125564780</v>
      </c>
      <c r="H40" s="150">
        <v>944756633</v>
      </c>
      <c r="I40" s="240"/>
    </row>
    <row r="41" spans="1:9" ht="16.5" customHeight="1">
      <c r="A41" s="126">
        <v>28</v>
      </c>
      <c r="B41" s="150" t="s">
        <v>1337</v>
      </c>
      <c r="C41" s="150" t="s">
        <v>1338</v>
      </c>
      <c r="D41" s="400" t="s">
        <v>1283</v>
      </c>
      <c r="E41" s="180">
        <v>2000000</v>
      </c>
      <c r="F41" s="150" t="s">
        <v>1339</v>
      </c>
      <c r="G41" s="150">
        <v>125616106</v>
      </c>
      <c r="H41" s="150">
        <v>1629189970</v>
      </c>
      <c r="I41" s="240"/>
    </row>
    <row r="42" spans="1:9" ht="15.75">
      <c r="A42" s="126">
        <v>29</v>
      </c>
      <c r="B42" s="150" t="s">
        <v>1340</v>
      </c>
      <c r="C42" s="150" t="s">
        <v>1341</v>
      </c>
      <c r="D42" s="400" t="s">
        <v>1283</v>
      </c>
      <c r="E42" s="180">
        <v>2000000</v>
      </c>
      <c r="F42" s="150" t="s">
        <v>1342</v>
      </c>
      <c r="G42" s="150"/>
      <c r="H42" s="150"/>
      <c r="I42" s="240"/>
    </row>
    <row r="43" spans="1:9" ht="15.75">
      <c r="A43" s="209"/>
      <c r="B43" s="500" t="s">
        <v>326</v>
      </c>
      <c r="C43" s="505"/>
      <c r="D43" s="209"/>
      <c r="E43" s="678"/>
      <c r="F43" s="505"/>
      <c r="G43" s="684"/>
      <c r="H43" s="453"/>
      <c r="I43" s="138"/>
    </row>
    <row r="44" spans="1:9" ht="15.75">
      <c r="A44" s="199">
        <v>30</v>
      </c>
      <c r="B44" s="198" t="s">
        <v>1343</v>
      </c>
      <c r="C44" s="198" t="s">
        <v>363</v>
      </c>
      <c r="D44" s="199" t="s">
        <v>1279</v>
      </c>
      <c r="E44" s="200">
        <v>5000000</v>
      </c>
      <c r="F44" s="198" t="s">
        <v>1344</v>
      </c>
      <c r="G44" s="686" t="s">
        <v>1345</v>
      </c>
      <c r="H44" s="683"/>
      <c r="I44" s="240"/>
    </row>
    <row r="45" spans="1:9" ht="15.75">
      <c r="A45" s="209"/>
      <c r="B45" s="500" t="s">
        <v>370</v>
      </c>
      <c r="C45" s="505"/>
      <c r="D45" s="209"/>
      <c r="E45" s="678"/>
      <c r="F45" s="505"/>
      <c r="G45" s="684"/>
      <c r="H45" s="453"/>
      <c r="I45" s="456"/>
    </row>
    <row r="46" spans="1:9" ht="15.75">
      <c r="A46" s="199">
        <v>31</v>
      </c>
      <c r="B46" s="198" t="s">
        <v>61</v>
      </c>
      <c r="C46" s="198" t="s">
        <v>1346</v>
      </c>
      <c r="D46" s="199" t="s">
        <v>1304</v>
      </c>
      <c r="E46" s="200">
        <v>5000000</v>
      </c>
      <c r="F46" s="198" t="s">
        <v>1347</v>
      </c>
      <c r="G46" s="686" t="s">
        <v>1348</v>
      </c>
      <c r="H46" s="683"/>
      <c r="I46" s="158"/>
    </row>
    <row r="47" spans="1:9" ht="15.75">
      <c r="A47" s="199">
        <v>32</v>
      </c>
      <c r="B47" s="198" t="s">
        <v>1349</v>
      </c>
      <c r="C47" s="198" t="s">
        <v>1350</v>
      </c>
      <c r="D47" s="199" t="s">
        <v>1304</v>
      </c>
      <c r="E47" s="200">
        <v>5000000</v>
      </c>
      <c r="F47" s="198" t="s">
        <v>1351</v>
      </c>
      <c r="G47" s="686" t="s">
        <v>1352</v>
      </c>
      <c r="H47" s="683"/>
      <c r="I47" s="158"/>
    </row>
    <row r="48" spans="1:9" ht="15.75">
      <c r="A48" s="199">
        <v>33</v>
      </c>
      <c r="B48" s="198" t="s">
        <v>37</v>
      </c>
      <c r="C48" s="198" t="s">
        <v>524</v>
      </c>
      <c r="D48" s="199" t="s">
        <v>1304</v>
      </c>
      <c r="E48" s="200">
        <v>5000000</v>
      </c>
      <c r="F48" s="198" t="s">
        <v>1353</v>
      </c>
      <c r="G48" s="686" t="s">
        <v>1354</v>
      </c>
      <c r="H48" s="683"/>
      <c r="I48" s="158"/>
    </row>
    <row r="49" spans="1:9" ht="15.75">
      <c r="A49" s="199">
        <v>34</v>
      </c>
      <c r="B49" s="198" t="s">
        <v>934</v>
      </c>
      <c r="C49" s="198" t="s">
        <v>1355</v>
      </c>
      <c r="D49" s="199" t="s">
        <v>1299</v>
      </c>
      <c r="E49" s="200">
        <v>2000000</v>
      </c>
      <c r="F49" s="198" t="s">
        <v>378</v>
      </c>
      <c r="G49" s="686" t="s">
        <v>1356</v>
      </c>
      <c r="H49" s="683"/>
      <c r="I49" s="158"/>
    </row>
    <row r="50" spans="1:9" ht="24" customHeight="1">
      <c r="A50" s="209"/>
      <c r="B50" s="500" t="s">
        <v>1138</v>
      </c>
      <c r="C50" s="505"/>
      <c r="D50" s="209"/>
      <c r="E50" s="678"/>
      <c r="F50" s="505"/>
      <c r="G50" s="505"/>
      <c r="H50" s="505"/>
      <c r="I50" s="456"/>
    </row>
    <row r="51" spans="1:9" ht="24" customHeight="1">
      <c r="A51" s="126">
        <v>35</v>
      </c>
      <c r="B51" s="73" t="s">
        <v>1357</v>
      </c>
      <c r="C51" s="73" t="s">
        <v>1355</v>
      </c>
      <c r="D51" s="400" t="s">
        <v>1304</v>
      </c>
      <c r="E51" s="180">
        <v>5000000</v>
      </c>
      <c r="F51" s="73" t="s">
        <v>1358</v>
      </c>
      <c r="G51" s="73">
        <v>122164834</v>
      </c>
      <c r="H51" s="194"/>
      <c r="I51" s="158"/>
    </row>
    <row r="52" spans="1:9" ht="18.75" customHeight="1">
      <c r="A52" s="126">
        <v>36</v>
      </c>
      <c r="B52" s="73" t="s">
        <v>1359</v>
      </c>
      <c r="C52" s="73" t="s">
        <v>1360</v>
      </c>
      <c r="D52" s="400" t="s">
        <v>1304</v>
      </c>
      <c r="E52" s="180">
        <v>5000000</v>
      </c>
      <c r="F52" s="73" t="s">
        <v>1361</v>
      </c>
      <c r="G52" s="73">
        <v>122163029</v>
      </c>
      <c r="H52" s="73"/>
      <c r="I52" s="158"/>
    </row>
    <row r="53" spans="1:9" ht="18.75" customHeight="1">
      <c r="A53" s="126">
        <v>37</v>
      </c>
      <c r="B53" s="73" t="s">
        <v>1362</v>
      </c>
      <c r="C53" s="73" t="s">
        <v>1363</v>
      </c>
      <c r="D53" s="400" t="s">
        <v>1304</v>
      </c>
      <c r="E53" s="180">
        <v>5000000</v>
      </c>
      <c r="F53" s="73" t="s">
        <v>1361</v>
      </c>
      <c r="G53" s="73">
        <v>122214256</v>
      </c>
      <c r="H53" s="73"/>
      <c r="I53" s="158"/>
    </row>
    <row r="54" spans="1:9" ht="18.75" customHeight="1">
      <c r="A54" s="126">
        <v>38</v>
      </c>
      <c r="B54" s="73" t="s">
        <v>455</v>
      </c>
      <c r="C54" s="73" t="s">
        <v>1360</v>
      </c>
      <c r="D54" s="400" t="s">
        <v>1304</v>
      </c>
      <c r="E54" s="180">
        <v>5000000</v>
      </c>
      <c r="F54" s="73" t="s">
        <v>511</v>
      </c>
      <c r="G54" s="73">
        <v>122179825</v>
      </c>
      <c r="H54" s="73"/>
      <c r="I54" s="158"/>
    </row>
    <row r="55" spans="1:9" ht="18.75" customHeight="1">
      <c r="A55" s="126">
        <v>39</v>
      </c>
      <c r="B55" s="73" t="s">
        <v>1364</v>
      </c>
      <c r="C55" s="73" t="s">
        <v>1365</v>
      </c>
      <c r="D55" s="400" t="s">
        <v>1299</v>
      </c>
      <c r="E55" s="180">
        <v>2000000</v>
      </c>
      <c r="F55" s="73" t="s">
        <v>1361</v>
      </c>
      <c r="G55" s="73">
        <v>122162765</v>
      </c>
      <c r="H55" s="73"/>
      <c r="I55" s="158"/>
    </row>
    <row r="56" spans="1:9" ht="19.5" customHeight="1">
      <c r="A56" s="140"/>
      <c r="B56" s="500" t="s">
        <v>542</v>
      </c>
      <c r="C56" s="453"/>
      <c r="D56" s="140"/>
      <c r="E56" s="141"/>
      <c r="F56" s="688"/>
      <c r="G56" s="453"/>
      <c r="H56" s="550"/>
      <c r="I56" s="141"/>
    </row>
    <row r="57" spans="1:9" ht="15.75">
      <c r="A57" s="199">
        <v>40</v>
      </c>
      <c r="B57" s="412" t="s">
        <v>1135</v>
      </c>
      <c r="C57" s="412" t="s">
        <v>1318</v>
      </c>
      <c r="D57" s="199" t="s">
        <v>1279</v>
      </c>
      <c r="E57" s="200">
        <v>5000000</v>
      </c>
      <c r="F57" s="412" t="s">
        <v>546</v>
      </c>
      <c r="G57" s="689" t="s">
        <v>1366</v>
      </c>
      <c r="H57" s="690"/>
      <c r="I57" s="518"/>
    </row>
    <row r="58" spans="1:9" ht="15.75">
      <c r="A58" s="126">
        <v>41</v>
      </c>
      <c r="B58" s="194" t="s">
        <v>1367</v>
      </c>
      <c r="C58" s="194" t="s">
        <v>501</v>
      </c>
      <c r="D58" s="126" t="s">
        <v>1283</v>
      </c>
      <c r="E58" s="490">
        <v>2000000</v>
      </c>
      <c r="F58" s="194" t="s">
        <v>1368</v>
      </c>
      <c r="G58" s="639" t="s">
        <v>1369</v>
      </c>
      <c r="H58" s="150"/>
      <c r="I58" s="518"/>
    </row>
    <row r="59" spans="1:9" ht="15.75">
      <c r="A59" s="209"/>
      <c r="B59" s="500" t="s">
        <v>1190</v>
      </c>
      <c r="C59" s="505"/>
      <c r="D59" s="209"/>
      <c r="E59" s="678"/>
      <c r="F59" s="505"/>
      <c r="G59" s="684"/>
      <c r="H59" s="453"/>
      <c r="I59" s="456"/>
    </row>
    <row r="60" spans="1:9" ht="15.75">
      <c r="A60" s="126">
        <v>42</v>
      </c>
      <c r="B60" s="150" t="s">
        <v>1370</v>
      </c>
      <c r="C60" s="150" t="s">
        <v>1371</v>
      </c>
      <c r="D60" s="400" t="s">
        <v>1279</v>
      </c>
      <c r="E60" s="180">
        <v>5000000</v>
      </c>
      <c r="F60" s="150" t="s">
        <v>1372</v>
      </c>
      <c r="G60" s="150">
        <v>122174533</v>
      </c>
      <c r="H60" s="682" t="s">
        <v>1373</v>
      </c>
      <c r="I60" s="158"/>
    </row>
    <row r="61" spans="1:9" ht="15.75">
      <c r="A61" s="209"/>
      <c r="B61" s="500" t="s">
        <v>581</v>
      </c>
      <c r="C61" s="505"/>
      <c r="D61" s="209"/>
      <c r="E61" s="678"/>
      <c r="F61" s="505"/>
      <c r="G61" s="684"/>
      <c r="H61" s="453"/>
      <c r="I61" s="456"/>
    </row>
    <row r="62" spans="1:9" ht="15.75">
      <c r="A62" s="36">
        <v>43</v>
      </c>
      <c r="B62" s="691" t="s">
        <v>312</v>
      </c>
      <c r="C62" s="691" t="s">
        <v>1374</v>
      </c>
      <c r="D62" s="665" t="s">
        <v>1279</v>
      </c>
      <c r="E62" s="692">
        <v>5000000</v>
      </c>
      <c r="F62" s="691" t="s">
        <v>1375</v>
      </c>
      <c r="G62" s="691">
        <v>122089099</v>
      </c>
      <c r="H62" s="691">
        <v>1657179081</v>
      </c>
      <c r="I62" s="158"/>
    </row>
    <row r="63" spans="1:9" ht="15.75">
      <c r="A63" s="36">
        <v>44</v>
      </c>
      <c r="B63" s="691" t="s">
        <v>367</v>
      </c>
      <c r="C63" s="691" t="s">
        <v>441</v>
      </c>
      <c r="D63" s="665" t="s">
        <v>1283</v>
      </c>
      <c r="E63" s="692">
        <v>2000000</v>
      </c>
      <c r="F63" s="691" t="s">
        <v>622</v>
      </c>
      <c r="G63" s="691">
        <v>122226986</v>
      </c>
      <c r="H63" s="691">
        <v>916107109</v>
      </c>
      <c r="I63" s="158"/>
    </row>
    <row r="64" spans="1:9" ht="15.75">
      <c r="A64" s="36">
        <v>45</v>
      </c>
      <c r="B64" s="691" t="s">
        <v>1376</v>
      </c>
      <c r="C64" s="691" t="s">
        <v>1377</v>
      </c>
      <c r="D64" s="665" t="s">
        <v>1283</v>
      </c>
      <c r="E64" s="692">
        <v>2000000</v>
      </c>
      <c r="F64" s="691" t="s">
        <v>1239</v>
      </c>
      <c r="G64" s="691">
        <v>122133710</v>
      </c>
      <c r="H64" s="691">
        <v>1655917691</v>
      </c>
      <c r="I64" s="158"/>
    </row>
    <row r="65" spans="1:9" ht="18.75" customHeight="1">
      <c r="A65" s="36">
        <v>46</v>
      </c>
      <c r="B65" s="691" t="s">
        <v>1378</v>
      </c>
      <c r="C65" s="691" t="s">
        <v>1379</v>
      </c>
      <c r="D65" s="665" t="s">
        <v>1283</v>
      </c>
      <c r="E65" s="692">
        <v>2000000</v>
      </c>
      <c r="F65" s="691" t="s">
        <v>584</v>
      </c>
      <c r="G65" s="691">
        <v>122139702</v>
      </c>
      <c r="H65" s="691">
        <v>1688657501</v>
      </c>
      <c r="I65" s="158"/>
    </row>
    <row r="66" spans="1:9" ht="18" customHeight="1">
      <c r="A66" s="36">
        <v>47</v>
      </c>
      <c r="B66" s="691" t="s">
        <v>1380</v>
      </c>
      <c r="C66" s="150" t="s">
        <v>1316</v>
      </c>
      <c r="D66" s="665" t="s">
        <v>1283</v>
      </c>
      <c r="E66" s="692">
        <v>2000000</v>
      </c>
      <c r="F66" s="691" t="s">
        <v>1381</v>
      </c>
      <c r="G66" s="691">
        <v>121379910</v>
      </c>
      <c r="H66" s="691">
        <v>1678323640</v>
      </c>
      <c r="I66" s="158"/>
    </row>
    <row r="67" spans="1:9" ht="15.75">
      <c r="A67" s="209"/>
      <c r="B67" s="500" t="s">
        <v>652</v>
      </c>
      <c r="C67" s="505"/>
      <c r="D67" s="209"/>
      <c r="E67" s="678"/>
      <c r="F67" s="505"/>
      <c r="G67" s="684"/>
      <c r="H67" s="453"/>
      <c r="I67" s="138"/>
    </row>
    <row r="68" spans="1:9" ht="30">
      <c r="A68" s="126">
        <v>48</v>
      </c>
      <c r="B68" s="150" t="s">
        <v>1382</v>
      </c>
      <c r="C68" s="150" t="s">
        <v>1383</v>
      </c>
      <c r="D68" s="400" t="s">
        <v>1279</v>
      </c>
      <c r="E68" s="180">
        <v>5000000</v>
      </c>
      <c r="F68" s="150" t="s">
        <v>672</v>
      </c>
      <c r="G68" s="150">
        <v>125832799</v>
      </c>
      <c r="H68" s="150"/>
      <c r="I68" s="240"/>
    </row>
    <row r="69" spans="1:9" ht="15.75">
      <c r="A69" s="209"/>
      <c r="B69" s="500" t="s">
        <v>1259</v>
      </c>
      <c r="C69" s="505"/>
      <c r="D69" s="209"/>
      <c r="E69" s="678"/>
      <c r="F69" s="505"/>
      <c r="G69" s="684"/>
      <c r="H69" s="453"/>
      <c r="I69" s="456"/>
    </row>
    <row r="70" spans="1:9" s="97" customFormat="1" ht="30.75" customHeight="1">
      <c r="A70" s="126">
        <v>49</v>
      </c>
      <c r="B70" s="150" t="s">
        <v>1384</v>
      </c>
      <c r="C70" s="150" t="s">
        <v>1385</v>
      </c>
      <c r="D70" s="400" t="s">
        <v>1283</v>
      </c>
      <c r="E70" s="180">
        <v>2000000</v>
      </c>
      <c r="F70" s="150" t="s">
        <v>1386</v>
      </c>
      <c r="G70" s="682" t="s">
        <v>1387</v>
      </c>
      <c r="H70" s="150"/>
      <c r="I70" s="158"/>
    </row>
    <row r="71" spans="1:9" ht="30.75" customHeight="1">
      <c r="A71" s="126">
        <v>50</v>
      </c>
      <c r="B71" s="150" t="s">
        <v>216</v>
      </c>
      <c r="C71" s="150" t="s">
        <v>476</v>
      </c>
      <c r="D71" s="400" t="s">
        <v>1283</v>
      </c>
      <c r="E71" s="180">
        <v>2000000</v>
      </c>
      <c r="F71" s="150" t="s">
        <v>1269</v>
      </c>
      <c r="G71" s="682" t="s">
        <v>1388</v>
      </c>
      <c r="H71" s="150"/>
      <c r="I71" s="158"/>
    </row>
    <row r="72" spans="1:9" s="97" customFormat="1" ht="30.75" customHeight="1">
      <c r="A72" s="140"/>
      <c r="B72" s="453" t="s">
        <v>1475</v>
      </c>
      <c r="C72" s="140"/>
      <c r="D72" s="140"/>
      <c r="E72" s="202"/>
      <c r="F72" s="140"/>
      <c r="G72" s="141"/>
      <c r="H72" s="453"/>
      <c r="I72" s="140">
        <v>1</v>
      </c>
    </row>
    <row r="73" spans="1:9" ht="30.75" customHeight="1">
      <c r="A73" s="400">
        <v>51</v>
      </c>
      <c r="B73" s="150" t="s">
        <v>1494</v>
      </c>
      <c r="C73" s="400" t="s">
        <v>1495</v>
      </c>
      <c r="D73" s="400" t="s">
        <v>1283</v>
      </c>
      <c r="E73" s="401">
        <v>2000000</v>
      </c>
      <c r="F73" s="400" t="s">
        <v>1496</v>
      </c>
      <c r="G73" s="400">
        <v>273557755</v>
      </c>
      <c r="H73" s="150"/>
      <c r="I73" s="400"/>
    </row>
    <row r="74" spans="1:9" s="97" customFormat="1" ht="30.75" customHeight="1">
      <c r="A74" s="456"/>
      <c r="B74" s="807" t="s">
        <v>1509</v>
      </c>
      <c r="C74" s="456"/>
      <c r="D74" s="649"/>
      <c r="E74" s="650"/>
      <c r="F74" s="456"/>
      <c r="G74" s="456"/>
      <c r="H74" s="776"/>
      <c r="I74" s="456">
        <v>1</v>
      </c>
    </row>
    <row r="75" spans="1:9" ht="30.75" customHeight="1">
      <c r="A75" s="400">
        <v>52</v>
      </c>
      <c r="B75" s="150" t="s">
        <v>1506</v>
      </c>
      <c r="C75" s="400" t="s">
        <v>1507</v>
      </c>
      <c r="D75" s="400" t="s">
        <v>1283</v>
      </c>
      <c r="E75" s="401">
        <v>2000000</v>
      </c>
      <c r="F75" s="400" t="s">
        <v>1508</v>
      </c>
      <c r="G75" s="400">
        <v>321557957</v>
      </c>
      <c r="H75" s="150">
        <v>1666843399</v>
      </c>
      <c r="I75" s="400"/>
    </row>
    <row r="76" spans="1:9" s="97" customFormat="1" ht="30.75" customHeight="1">
      <c r="A76" s="140"/>
      <c r="B76" s="453" t="s">
        <v>1531</v>
      </c>
      <c r="C76" s="140"/>
      <c r="D76" s="140"/>
      <c r="E76" s="202"/>
      <c r="F76" s="140"/>
      <c r="G76" s="550"/>
      <c r="H76" s="453"/>
      <c r="I76" s="140">
        <v>1</v>
      </c>
    </row>
    <row r="77" spans="1:9" ht="30.75" customHeight="1">
      <c r="A77" s="166">
        <v>53</v>
      </c>
      <c r="B77" s="309" t="s">
        <v>1534</v>
      </c>
      <c r="C77" s="309" t="s">
        <v>1535</v>
      </c>
      <c r="D77" s="166" t="s">
        <v>1536</v>
      </c>
      <c r="E77" s="401">
        <v>2000000</v>
      </c>
      <c r="F77" s="263" t="s">
        <v>1537</v>
      </c>
      <c r="G77" s="158"/>
      <c r="H77" s="309"/>
      <c r="I77" s="508"/>
    </row>
    <row r="78" spans="1:9" ht="30.75" customHeight="1">
      <c r="A78" s="140"/>
      <c r="B78" s="453" t="s">
        <v>1565</v>
      </c>
      <c r="C78" s="140"/>
      <c r="D78" s="140"/>
      <c r="E78" s="202"/>
      <c r="F78" s="140"/>
      <c r="G78" s="550"/>
      <c r="H78" s="453"/>
      <c r="I78" s="140">
        <v>1</v>
      </c>
    </row>
    <row r="79" spans="1:9" s="97" customFormat="1" ht="30.75" customHeight="1">
      <c r="A79" s="518">
        <v>54</v>
      </c>
      <c r="B79" s="150" t="s">
        <v>1567</v>
      </c>
      <c r="C79" s="518" t="s">
        <v>1568</v>
      </c>
      <c r="D79" s="400" t="s">
        <v>1569</v>
      </c>
      <c r="E79" s="211">
        <v>2000000</v>
      </c>
      <c r="F79" s="518" t="s">
        <v>1570</v>
      </c>
      <c r="G79" s="518">
        <v>215354096</v>
      </c>
      <c r="H79" s="150">
        <v>1668859906</v>
      </c>
      <c r="I79" s="508"/>
    </row>
    <row r="80" spans="1:9" ht="30.75" customHeight="1">
      <c r="A80" s="140"/>
      <c r="B80" s="453" t="s">
        <v>1623</v>
      </c>
      <c r="C80" s="140"/>
      <c r="D80" s="140"/>
      <c r="E80" s="202"/>
      <c r="F80" s="140"/>
      <c r="G80" s="550"/>
      <c r="H80" s="453"/>
      <c r="I80" s="140">
        <v>2</v>
      </c>
    </row>
    <row r="81" spans="1:9" s="97" customFormat="1" ht="30.75" customHeight="1">
      <c r="A81" s="651">
        <v>55</v>
      </c>
      <c r="B81" s="652" t="s">
        <v>1625</v>
      </c>
      <c r="C81" s="653" t="s">
        <v>1626</v>
      </c>
      <c r="D81" s="654" t="s">
        <v>1627</v>
      </c>
      <c r="E81" s="655">
        <v>2000000</v>
      </c>
      <c r="F81" s="656" t="s">
        <v>1584</v>
      </c>
      <c r="G81" s="654">
        <v>261415829</v>
      </c>
      <c r="H81" s="777"/>
      <c r="I81" s="657"/>
    </row>
    <row r="82" spans="1:9" ht="30.75" customHeight="1">
      <c r="A82" s="651">
        <v>56</v>
      </c>
      <c r="B82" s="652" t="s">
        <v>1628</v>
      </c>
      <c r="C82" s="653" t="s">
        <v>1629</v>
      </c>
      <c r="D82" s="654" t="s">
        <v>1627</v>
      </c>
      <c r="E82" s="655">
        <v>2000000</v>
      </c>
      <c r="F82" s="658" t="s">
        <v>1630</v>
      </c>
      <c r="G82" s="654"/>
      <c r="H82" s="73">
        <v>1258604422</v>
      </c>
      <c r="I82" s="657"/>
    </row>
    <row r="83" spans="1:9" s="97" customFormat="1" ht="30.75" customHeight="1">
      <c r="A83" s="140"/>
      <c r="B83" s="453" t="s">
        <v>1717</v>
      </c>
      <c r="C83" s="140"/>
      <c r="D83" s="140"/>
      <c r="E83" s="202"/>
      <c r="F83" s="140"/>
      <c r="G83" s="550"/>
      <c r="H83" s="453"/>
      <c r="I83" s="140"/>
    </row>
    <row r="84" spans="1:9" ht="30.75" customHeight="1">
      <c r="A84" s="400">
        <v>57</v>
      </c>
      <c r="B84" s="150" t="s">
        <v>1732</v>
      </c>
      <c r="C84" s="400" t="s">
        <v>1733</v>
      </c>
      <c r="D84" s="400" t="s">
        <v>1734</v>
      </c>
      <c r="E84" s="401">
        <v>2000000</v>
      </c>
      <c r="F84" s="400" t="s">
        <v>1735</v>
      </c>
      <c r="G84" s="400">
        <v>241673069</v>
      </c>
      <c r="H84" s="150" t="s">
        <v>1736</v>
      </c>
      <c r="I84" s="508"/>
    </row>
    <row r="85" spans="1:9" ht="30.75" customHeight="1">
      <c r="A85" s="140"/>
      <c r="B85" s="453" t="s">
        <v>1751</v>
      </c>
      <c r="C85" s="140"/>
      <c r="D85" s="140"/>
      <c r="E85" s="202"/>
      <c r="F85" s="140"/>
      <c r="G85" s="550"/>
      <c r="H85" s="453"/>
      <c r="I85" s="140"/>
    </row>
    <row r="86" spans="1:9" s="97" customFormat="1" ht="30.75" customHeight="1">
      <c r="A86" s="508">
        <v>58</v>
      </c>
      <c r="B86" s="150" t="s">
        <v>639</v>
      </c>
      <c r="C86" s="365" t="s">
        <v>1749</v>
      </c>
      <c r="D86" s="400" t="s">
        <v>1304</v>
      </c>
      <c r="E86" s="211">
        <v>5000000</v>
      </c>
      <c r="F86" s="518" t="s">
        <v>1750</v>
      </c>
      <c r="G86" s="518"/>
      <c r="H86" s="150">
        <v>985442215</v>
      </c>
      <c r="I86" s="508"/>
    </row>
    <row r="87" spans="1:9" ht="30.75" customHeight="1">
      <c r="A87" s="140"/>
      <c r="B87" s="453" t="s">
        <v>1769</v>
      </c>
      <c r="C87" s="140"/>
      <c r="D87" s="140"/>
      <c r="E87" s="202"/>
      <c r="F87" s="140"/>
      <c r="G87" s="550"/>
      <c r="H87" s="453"/>
      <c r="I87" s="140">
        <v>2</v>
      </c>
    </row>
    <row r="88" spans="1:10" ht="30.75" customHeight="1">
      <c r="A88" s="166">
        <v>59</v>
      </c>
      <c r="B88" s="309" t="s">
        <v>1770</v>
      </c>
      <c r="C88" s="309" t="s">
        <v>1550</v>
      </c>
      <c r="D88" s="166" t="s">
        <v>1771</v>
      </c>
      <c r="E88" s="401">
        <v>5000000</v>
      </c>
      <c r="F88" s="263" t="s">
        <v>1759</v>
      </c>
      <c r="G88" s="158">
        <v>230951934</v>
      </c>
      <c r="H88" s="309">
        <v>1659031934</v>
      </c>
      <c r="I88" s="508"/>
      <c r="J88" s="23">
        <f>59+18+10</f>
        <v>87</v>
      </c>
    </row>
    <row r="89" spans="1:9" ht="30.75" customHeight="1">
      <c r="A89" s="166">
        <v>60</v>
      </c>
      <c r="B89" s="309" t="s">
        <v>1772</v>
      </c>
      <c r="C89" s="309" t="s">
        <v>1758</v>
      </c>
      <c r="D89" s="166" t="s">
        <v>1771</v>
      </c>
      <c r="E89" s="401">
        <v>5000000</v>
      </c>
      <c r="F89" s="263" t="s">
        <v>1773</v>
      </c>
      <c r="G89" s="158">
        <v>230913027</v>
      </c>
      <c r="H89" s="309">
        <v>988858016</v>
      </c>
      <c r="I89" s="508"/>
    </row>
    <row r="90" spans="1:9" ht="30.75" customHeight="1">
      <c r="A90" s="140"/>
      <c r="B90" s="453" t="s">
        <v>1858</v>
      </c>
      <c r="C90" s="140"/>
      <c r="D90" s="140"/>
      <c r="E90" s="202"/>
      <c r="F90" s="140"/>
      <c r="G90" s="550"/>
      <c r="H90" s="453"/>
      <c r="I90" s="140">
        <v>6</v>
      </c>
    </row>
    <row r="91" spans="1:9" ht="30.75" customHeight="1">
      <c r="A91" s="344">
        <v>61</v>
      </c>
      <c r="B91" s="545" t="s">
        <v>427</v>
      </c>
      <c r="C91" s="149" t="s">
        <v>1859</v>
      </c>
      <c r="D91" s="344" t="s">
        <v>1279</v>
      </c>
      <c r="E91" s="261">
        <v>5000000</v>
      </c>
      <c r="F91" s="149" t="s">
        <v>1860</v>
      </c>
      <c r="G91" s="546">
        <v>168529293</v>
      </c>
      <c r="H91" s="545"/>
      <c r="I91" s="149"/>
    </row>
    <row r="92" spans="1:9" ht="30.75" customHeight="1">
      <c r="A92" s="344">
        <v>62</v>
      </c>
      <c r="B92" s="545" t="s">
        <v>83</v>
      </c>
      <c r="C92" s="149" t="s">
        <v>1861</v>
      </c>
      <c r="D92" s="344" t="s">
        <v>1279</v>
      </c>
      <c r="E92" s="261">
        <v>5000000</v>
      </c>
      <c r="F92" s="149" t="s">
        <v>1776</v>
      </c>
      <c r="G92" s="546">
        <v>168392623</v>
      </c>
      <c r="H92" s="545" t="s">
        <v>1862</v>
      </c>
      <c r="I92" s="720" t="s">
        <v>7584</v>
      </c>
    </row>
    <row r="93" spans="1:9" s="97" customFormat="1" ht="30.75" customHeight="1">
      <c r="A93" s="344">
        <v>63</v>
      </c>
      <c r="B93" s="545" t="s">
        <v>1863</v>
      </c>
      <c r="C93" s="149" t="s">
        <v>1864</v>
      </c>
      <c r="D93" s="344" t="s">
        <v>1283</v>
      </c>
      <c r="E93" s="261">
        <v>2000000</v>
      </c>
      <c r="F93" s="149" t="s">
        <v>1835</v>
      </c>
      <c r="G93" s="546">
        <v>168550534</v>
      </c>
      <c r="H93" s="545" t="s">
        <v>1865</v>
      </c>
      <c r="I93" s="149"/>
    </row>
    <row r="94" spans="1:9" ht="30.75" customHeight="1">
      <c r="A94" s="344">
        <v>64</v>
      </c>
      <c r="B94" s="545" t="s">
        <v>1866</v>
      </c>
      <c r="C94" s="149" t="s">
        <v>368</v>
      </c>
      <c r="D94" s="344" t="s">
        <v>1283</v>
      </c>
      <c r="E94" s="261">
        <v>2000000</v>
      </c>
      <c r="F94" s="149" t="s">
        <v>1867</v>
      </c>
      <c r="G94" s="546">
        <v>168558442</v>
      </c>
      <c r="H94" s="545" t="s">
        <v>1806</v>
      </c>
      <c r="I94" s="149"/>
    </row>
    <row r="95" spans="1:9" ht="30.75" customHeight="1">
      <c r="A95" s="344">
        <v>65</v>
      </c>
      <c r="B95" s="545" t="s">
        <v>1868</v>
      </c>
      <c r="C95" s="149" t="s">
        <v>1869</v>
      </c>
      <c r="D95" s="344" t="s">
        <v>1283</v>
      </c>
      <c r="E95" s="261">
        <v>2000000</v>
      </c>
      <c r="F95" s="149" t="s">
        <v>1870</v>
      </c>
      <c r="G95" s="546">
        <v>168554052</v>
      </c>
      <c r="H95" s="545" t="s">
        <v>1871</v>
      </c>
      <c r="I95" s="149"/>
    </row>
    <row r="96" spans="1:9" ht="30.75" customHeight="1">
      <c r="A96" s="344">
        <v>66</v>
      </c>
      <c r="B96" s="545" t="s">
        <v>1872</v>
      </c>
      <c r="C96" s="149" t="s">
        <v>215</v>
      </c>
      <c r="D96" s="344" t="s">
        <v>1283</v>
      </c>
      <c r="E96" s="261">
        <v>2000000</v>
      </c>
      <c r="F96" s="149" t="s">
        <v>1873</v>
      </c>
      <c r="G96" s="546">
        <v>168590068</v>
      </c>
      <c r="H96" s="545" t="s">
        <v>1874</v>
      </c>
      <c r="I96" s="149"/>
    </row>
    <row r="97" spans="1:9" ht="30.75" customHeight="1">
      <c r="A97" s="140"/>
      <c r="B97" s="453" t="s">
        <v>1879</v>
      </c>
      <c r="C97" s="140"/>
      <c r="D97" s="140"/>
      <c r="E97" s="202"/>
      <c r="F97" s="140"/>
      <c r="G97" s="550"/>
      <c r="H97" s="453"/>
      <c r="I97" s="140">
        <v>21</v>
      </c>
    </row>
    <row r="98" spans="1:9" ht="30.75" customHeight="1">
      <c r="A98" s="659">
        <v>67</v>
      </c>
      <c r="B98" s="375" t="s">
        <v>696</v>
      </c>
      <c r="C98" s="106" t="s">
        <v>2443</v>
      </c>
      <c r="D98" s="372" t="s">
        <v>2444</v>
      </c>
      <c r="E98" s="203">
        <v>5000000</v>
      </c>
      <c r="F98" s="106" t="s">
        <v>2445</v>
      </c>
      <c r="G98" s="105" t="s">
        <v>2446</v>
      </c>
      <c r="H98" s="375">
        <v>983385317</v>
      </c>
      <c r="I98" s="547"/>
    </row>
    <row r="99" spans="1:9" ht="30.75" customHeight="1">
      <c r="A99" s="659">
        <v>68</v>
      </c>
      <c r="B99" s="375" t="s">
        <v>2447</v>
      </c>
      <c r="C99" s="106" t="s">
        <v>2448</v>
      </c>
      <c r="D99" s="372" t="s">
        <v>2444</v>
      </c>
      <c r="E99" s="204">
        <v>5000000</v>
      </c>
      <c r="F99" s="106" t="s">
        <v>2449</v>
      </c>
      <c r="G99" s="105" t="s">
        <v>2450</v>
      </c>
      <c r="H99" s="375">
        <v>1664316259</v>
      </c>
      <c r="I99" s="549"/>
    </row>
    <row r="100" spans="1:9" ht="30.75" customHeight="1">
      <c r="A100" s="659">
        <v>69</v>
      </c>
      <c r="B100" s="375" t="s">
        <v>37</v>
      </c>
      <c r="C100" s="106" t="s">
        <v>2451</v>
      </c>
      <c r="D100" s="372" t="s">
        <v>2444</v>
      </c>
      <c r="E100" s="204">
        <v>5000000</v>
      </c>
      <c r="F100" s="106" t="s">
        <v>2452</v>
      </c>
      <c r="G100" s="105" t="s">
        <v>2453</v>
      </c>
      <c r="H100" s="375">
        <v>914677056</v>
      </c>
      <c r="I100" s="549"/>
    </row>
    <row r="101" spans="1:9" ht="30.75" customHeight="1">
      <c r="A101" s="659">
        <v>70</v>
      </c>
      <c r="B101" s="553" t="s">
        <v>577</v>
      </c>
      <c r="C101" s="205" t="s">
        <v>2454</v>
      </c>
      <c r="D101" s="531" t="s">
        <v>2444</v>
      </c>
      <c r="E101" s="255">
        <v>5000000</v>
      </c>
      <c r="F101" s="205" t="s">
        <v>2455</v>
      </c>
      <c r="G101" s="547" t="s">
        <v>2456</v>
      </c>
      <c r="H101" s="778"/>
      <c r="I101" s="205"/>
    </row>
    <row r="102" spans="1:9" ht="30.75" customHeight="1">
      <c r="A102" s="659">
        <v>71</v>
      </c>
      <c r="B102" s="553" t="s">
        <v>2457</v>
      </c>
      <c r="C102" s="205" t="s">
        <v>2458</v>
      </c>
      <c r="D102" s="531" t="s">
        <v>2444</v>
      </c>
      <c r="E102" s="255">
        <v>5000000</v>
      </c>
      <c r="F102" s="205" t="s">
        <v>2459</v>
      </c>
      <c r="G102" s="547" t="s">
        <v>2460</v>
      </c>
      <c r="H102" s="778"/>
      <c r="I102" s="205"/>
    </row>
    <row r="103" spans="1:9" ht="30.75" customHeight="1">
      <c r="A103" s="659">
        <v>72</v>
      </c>
      <c r="B103" s="553" t="s">
        <v>393</v>
      </c>
      <c r="C103" s="205" t="s">
        <v>1824</v>
      </c>
      <c r="D103" s="531" t="s">
        <v>2444</v>
      </c>
      <c r="E103" s="255">
        <v>5000000</v>
      </c>
      <c r="F103" s="205" t="s">
        <v>2461</v>
      </c>
      <c r="G103" s="547" t="s">
        <v>2462</v>
      </c>
      <c r="H103" s="778" t="s">
        <v>2463</v>
      </c>
      <c r="I103" s="205"/>
    </row>
    <row r="104" spans="1:9" ht="30.75" customHeight="1">
      <c r="A104" s="659">
        <v>73</v>
      </c>
      <c r="B104" s="553" t="s">
        <v>1872</v>
      </c>
      <c r="C104" s="205" t="s">
        <v>2464</v>
      </c>
      <c r="D104" s="531" t="s">
        <v>2444</v>
      </c>
      <c r="E104" s="255">
        <v>5000000</v>
      </c>
      <c r="F104" s="205" t="s">
        <v>2465</v>
      </c>
      <c r="G104" s="547" t="s">
        <v>2466</v>
      </c>
      <c r="H104" s="553"/>
      <c r="I104" s="205"/>
    </row>
    <row r="105" spans="1:9" ht="30.75" customHeight="1">
      <c r="A105" s="659">
        <v>74</v>
      </c>
      <c r="B105" s="553" t="s">
        <v>144</v>
      </c>
      <c r="C105" s="205" t="s">
        <v>368</v>
      </c>
      <c r="D105" s="531" t="s">
        <v>2467</v>
      </c>
      <c r="E105" s="255">
        <v>5000000</v>
      </c>
      <c r="F105" s="205" t="s">
        <v>2468</v>
      </c>
      <c r="G105" s="205">
        <v>13168405</v>
      </c>
      <c r="H105" s="553"/>
      <c r="I105" s="205"/>
    </row>
    <row r="106" spans="1:9" ht="30.75" customHeight="1">
      <c r="A106" s="659">
        <v>75</v>
      </c>
      <c r="B106" s="73" t="s">
        <v>2469</v>
      </c>
      <c r="C106" s="17" t="s">
        <v>286</v>
      </c>
      <c r="D106" s="17" t="s">
        <v>1279</v>
      </c>
      <c r="E106" s="548">
        <v>5000000</v>
      </c>
      <c r="F106" s="17" t="s">
        <v>2470</v>
      </c>
      <c r="G106" s="438" t="s">
        <v>2471</v>
      </c>
      <c r="H106" s="779" t="s">
        <v>2472</v>
      </c>
      <c r="I106" s="17"/>
    </row>
    <row r="107" spans="1:9" ht="30.75" customHeight="1">
      <c r="A107" s="659">
        <v>76</v>
      </c>
      <c r="B107" s="73" t="s">
        <v>2473</v>
      </c>
      <c r="C107" s="17" t="s">
        <v>1295</v>
      </c>
      <c r="D107" s="17" t="s">
        <v>2474</v>
      </c>
      <c r="E107" s="548">
        <v>5000000</v>
      </c>
      <c r="F107" s="17" t="s">
        <v>2475</v>
      </c>
      <c r="G107" s="660">
        <v>13208170</v>
      </c>
      <c r="H107" s="779" t="s">
        <v>2476</v>
      </c>
      <c r="I107" s="17"/>
    </row>
    <row r="108" spans="1:9" ht="30.75" customHeight="1">
      <c r="A108" s="659">
        <v>77</v>
      </c>
      <c r="B108" s="150" t="s">
        <v>83</v>
      </c>
      <c r="C108" s="400" t="s">
        <v>2477</v>
      </c>
      <c r="D108" s="400" t="s">
        <v>2444</v>
      </c>
      <c r="E108" s="464">
        <v>5000000</v>
      </c>
      <c r="F108" s="400" t="s">
        <v>2478</v>
      </c>
      <c r="G108" s="159" t="s">
        <v>2479</v>
      </c>
      <c r="H108" s="150" t="s">
        <v>2480</v>
      </c>
      <c r="I108" s="400"/>
    </row>
    <row r="109" spans="1:9" ht="30.75" customHeight="1">
      <c r="A109" s="659">
        <v>78</v>
      </c>
      <c r="B109" s="375" t="s">
        <v>1650</v>
      </c>
      <c r="C109" s="106" t="s">
        <v>2481</v>
      </c>
      <c r="D109" s="372" t="s">
        <v>1734</v>
      </c>
      <c r="E109" s="204">
        <v>2000000</v>
      </c>
      <c r="F109" s="106" t="s">
        <v>2482</v>
      </c>
      <c r="G109" s="105" t="s">
        <v>2483</v>
      </c>
      <c r="H109" s="375">
        <v>969470820</v>
      </c>
      <c r="I109" s="547"/>
    </row>
    <row r="110" spans="1:9" ht="30.75" customHeight="1">
      <c r="A110" s="659">
        <v>79</v>
      </c>
      <c r="B110" s="375" t="s">
        <v>1850</v>
      </c>
      <c r="C110" s="106" t="s">
        <v>333</v>
      </c>
      <c r="D110" s="372" t="s">
        <v>1734</v>
      </c>
      <c r="E110" s="204">
        <v>2000000</v>
      </c>
      <c r="F110" s="106" t="s">
        <v>2484</v>
      </c>
      <c r="G110" s="105" t="s">
        <v>2485</v>
      </c>
      <c r="H110" s="375">
        <v>979130909</v>
      </c>
      <c r="I110" s="549"/>
    </row>
    <row r="111" spans="1:9" ht="30.75" customHeight="1">
      <c r="A111" s="659">
        <v>80</v>
      </c>
      <c r="B111" s="375" t="s">
        <v>427</v>
      </c>
      <c r="C111" s="106" t="s">
        <v>2486</v>
      </c>
      <c r="D111" s="372" t="s">
        <v>1734</v>
      </c>
      <c r="E111" s="204">
        <v>2000000</v>
      </c>
      <c r="F111" s="106" t="s">
        <v>2482</v>
      </c>
      <c r="G111" s="105" t="s">
        <v>2487</v>
      </c>
      <c r="H111" s="375">
        <v>96824496</v>
      </c>
      <c r="I111" s="547"/>
    </row>
    <row r="112" spans="1:9" ht="30.75" customHeight="1">
      <c r="A112" s="659">
        <v>81</v>
      </c>
      <c r="B112" s="375" t="s">
        <v>769</v>
      </c>
      <c r="C112" s="106" t="s">
        <v>2488</v>
      </c>
      <c r="D112" s="372" t="s">
        <v>1734</v>
      </c>
      <c r="E112" s="204">
        <v>2000000</v>
      </c>
      <c r="F112" s="106" t="s">
        <v>2482</v>
      </c>
      <c r="G112" s="105" t="s">
        <v>2489</v>
      </c>
      <c r="H112" s="375">
        <v>1642992483</v>
      </c>
      <c r="I112" s="547"/>
    </row>
    <row r="113" spans="1:9" ht="30.75" customHeight="1">
      <c r="A113" s="659">
        <v>82</v>
      </c>
      <c r="B113" s="375" t="s">
        <v>129</v>
      </c>
      <c r="C113" s="106" t="s">
        <v>2490</v>
      </c>
      <c r="D113" s="372" t="s">
        <v>1734</v>
      </c>
      <c r="E113" s="204">
        <v>2000000</v>
      </c>
      <c r="F113" s="106" t="s">
        <v>2482</v>
      </c>
      <c r="G113" s="105" t="s">
        <v>2491</v>
      </c>
      <c r="H113" s="375">
        <v>915263578</v>
      </c>
      <c r="I113" s="549"/>
    </row>
    <row r="114" spans="1:9" ht="30.75" customHeight="1">
      <c r="A114" s="659">
        <v>83</v>
      </c>
      <c r="B114" s="553" t="s">
        <v>630</v>
      </c>
      <c r="C114" s="205" t="s">
        <v>2492</v>
      </c>
      <c r="D114" s="531" t="s">
        <v>1734</v>
      </c>
      <c r="E114" s="255">
        <v>2000000</v>
      </c>
      <c r="F114" s="205" t="s">
        <v>2493</v>
      </c>
      <c r="G114" s="547" t="s">
        <v>2494</v>
      </c>
      <c r="H114" s="553"/>
      <c r="I114" s="205"/>
    </row>
    <row r="115" spans="1:9" s="97" customFormat="1" ht="30.75" customHeight="1">
      <c r="A115" s="659">
        <v>84</v>
      </c>
      <c r="B115" s="553" t="s">
        <v>1098</v>
      </c>
      <c r="C115" s="205" t="s">
        <v>2495</v>
      </c>
      <c r="D115" s="531" t="s">
        <v>1734</v>
      </c>
      <c r="E115" s="255">
        <v>2000000</v>
      </c>
      <c r="F115" s="205" t="s">
        <v>2496</v>
      </c>
      <c r="G115" s="547" t="s">
        <v>2497</v>
      </c>
      <c r="H115" s="553"/>
      <c r="I115" s="205"/>
    </row>
    <row r="116" spans="1:9" s="97" customFormat="1" ht="30.75" customHeight="1">
      <c r="A116" s="659">
        <v>85</v>
      </c>
      <c r="B116" s="553" t="s">
        <v>1274</v>
      </c>
      <c r="C116" s="205" t="s">
        <v>2498</v>
      </c>
      <c r="D116" s="531" t="s">
        <v>1734</v>
      </c>
      <c r="E116" s="255">
        <v>2000000</v>
      </c>
      <c r="F116" s="205" t="s">
        <v>2499</v>
      </c>
      <c r="G116" s="547" t="s">
        <v>2500</v>
      </c>
      <c r="H116" s="778"/>
      <c r="I116" s="205"/>
    </row>
    <row r="117" spans="1:12" ht="30.75" customHeight="1">
      <c r="A117" s="659">
        <v>86</v>
      </c>
      <c r="B117" s="553" t="s">
        <v>1364</v>
      </c>
      <c r="C117" s="205" t="s">
        <v>2501</v>
      </c>
      <c r="D117" s="531" t="s">
        <v>1734</v>
      </c>
      <c r="E117" s="255">
        <v>2000000</v>
      </c>
      <c r="F117" s="205" t="s">
        <v>2502</v>
      </c>
      <c r="G117" s="547" t="s">
        <v>2503</v>
      </c>
      <c r="H117" s="778" t="s">
        <v>2504</v>
      </c>
      <c r="I117" s="205"/>
      <c r="L117" s="23">
        <f>19+56+25</f>
        <v>100</v>
      </c>
    </row>
    <row r="118" spans="1:9" ht="30.75" customHeight="1">
      <c r="A118" s="659">
        <v>87</v>
      </c>
      <c r="B118" s="73" t="s">
        <v>2505</v>
      </c>
      <c r="C118" s="17" t="s">
        <v>2506</v>
      </c>
      <c r="D118" s="17" t="s">
        <v>1734</v>
      </c>
      <c r="E118" s="529">
        <v>2000000</v>
      </c>
      <c r="F118" s="171" t="s">
        <v>2478</v>
      </c>
      <c r="G118" s="171">
        <v>17445323</v>
      </c>
      <c r="H118" s="275" t="s">
        <v>2507</v>
      </c>
      <c r="I118" s="171"/>
    </row>
    <row r="119" spans="1:9" ht="30.75" customHeight="1">
      <c r="A119" s="140"/>
      <c r="B119" s="453" t="s">
        <v>3204</v>
      </c>
      <c r="C119" s="140"/>
      <c r="D119" s="140"/>
      <c r="E119" s="202"/>
      <c r="F119" s="140"/>
      <c r="G119" s="550"/>
      <c r="H119" s="453"/>
      <c r="I119" s="140">
        <v>23</v>
      </c>
    </row>
    <row r="120" spans="1:9" ht="30.75" customHeight="1">
      <c r="A120" s="126">
        <v>88</v>
      </c>
      <c r="B120" s="150" t="s">
        <v>3223</v>
      </c>
      <c r="C120" s="518" t="s">
        <v>1954</v>
      </c>
      <c r="D120" s="400" t="s">
        <v>2444</v>
      </c>
      <c r="E120" s="211">
        <v>5000000</v>
      </c>
      <c r="F120" s="518" t="s">
        <v>3224</v>
      </c>
      <c r="G120" s="518">
        <v>184515186</v>
      </c>
      <c r="H120" s="150" t="s">
        <v>3225</v>
      </c>
      <c r="I120" s="518" t="s">
        <v>3226</v>
      </c>
    </row>
    <row r="121" spans="1:9" ht="30.75" customHeight="1">
      <c r="A121" s="126">
        <v>89</v>
      </c>
      <c r="B121" s="150" t="s">
        <v>37</v>
      </c>
      <c r="C121" s="518" t="s">
        <v>1766</v>
      </c>
      <c r="D121" s="400" t="s">
        <v>2444</v>
      </c>
      <c r="E121" s="211">
        <v>5000000</v>
      </c>
      <c r="F121" s="518" t="s">
        <v>3229</v>
      </c>
      <c r="G121" s="518">
        <v>184139826</v>
      </c>
      <c r="H121" s="150" t="s">
        <v>3230</v>
      </c>
      <c r="I121" s="518" t="s">
        <v>3231</v>
      </c>
    </row>
    <row r="122" spans="1:9" ht="30.75" customHeight="1">
      <c r="A122" s="126">
        <v>90</v>
      </c>
      <c r="B122" s="150" t="s">
        <v>1992</v>
      </c>
      <c r="C122" s="518" t="s">
        <v>3232</v>
      </c>
      <c r="D122" s="400" t="s">
        <v>2444</v>
      </c>
      <c r="E122" s="211">
        <v>5000000</v>
      </c>
      <c r="F122" s="518" t="s">
        <v>3229</v>
      </c>
      <c r="G122" s="518">
        <v>184203790</v>
      </c>
      <c r="H122" s="150" t="s">
        <v>3163</v>
      </c>
      <c r="I122" s="518" t="s">
        <v>3231</v>
      </c>
    </row>
    <row r="123" spans="1:9" ht="30.75" customHeight="1">
      <c r="A123" s="126">
        <v>91</v>
      </c>
      <c r="B123" s="150" t="s">
        <v>3233</v>
      </c>
      <c r="C123" s="518" t="s">
        <v>3234</v>
      </c>
      <c r="D123" s="400" t="s">
        <v>2444</v>
      </c>
      <c r="E123" s="211">
        <v>5000000</v>
      </c>
      <c r="F123" s="518" t="s">
        <v>3235</v>
      </c>
      <c r="G123" s="518">
        <v>184201443</v>
      </c>
      <c r="H123" s="150" t="s">
        <v>3236</v>
      </c>
      <c r="I123" s="518" t="s">
        <v>3237</v>
      </c>
    </row>
    <row r="124" spans="1:9" ht="30.75" customHeight="1">
      <c r="A124" s="126">
        <v>92</v>
      </c>
      <c r="B124" s="150" t="s">
        <v>821</v>
      </c>
      <c r="C124" s="518" t="s">
        <v>3238</v>
      </c>
      <c r="D124" s="400" t="s">
        <v>2444</v>
      </c>
      <c r="E124" s="211">
        <v>5000000</v>
      </c>
      <c r="F124" s="518" t="s">
        <v>3239</v>
      </c>
      <c r="G124" s="518">
        <v>184054892</v>
      </c>
      <c r="H124" s="150" t="s">
        <v>3240</v>
      </c>
      <c r="I124" s="518" t="s">
        <v>3237</v>
      </c>
    </row>
    <row r="125" spans="1:9" ht="30.75" customHeight="1">
      <c r="A125" s="126">
        <v>93</v>
      </c>
      <c r="B125" s="150" t="s">
        <v>666</v>
      </c>
      <c r="C125" s="518" t="s">
        <v>3241</v>
      </c>
      <c r="D125" s="400" t="s">
        <v>2444</v>
      </c>
      <c r="E125" s="211">
        <v>5000000</v>
      </c>
      <c r="F125" s="518" t="s">
        <v>3242</v>
      </c>
      <c r="G125" s="518">
        <v>183997787</v>
      </c>
      <c r="H125" s="150"/>
      <c r="I125" s="518" t="s">
        <v>3243</v>
      </c>
    </row>
    <row r="126" spans="1:9" ht="30.75" customHeight="1">
      <c r="A126" s="126">
        <v>94</v>
      </c>
      <c r="B126" s="150" t="s">
        <v>3227</v>
      </c>
      <c r="C126" s="518" t="s">
        <v>2603</v>
      </c>
      <c r="D126" s="199" t="s">
        <v>1734</v>
      </c>
      <c r="E126" s="211">
        <v>2000000</v>
      </c>
      <c r="F126" s="518" t="s">
        <v>3228</v>
      </c>
      <c r="G126" s="518">
        <v>241527070</v>
      </c>
      <c r="H126" s="150" t="s">
        <v>3040</v>
      </c>
      <c r="I126" s="518" t="s">
        <v>3226</v>
      </c>
    </row>
    <row r="127" spans="1:9" ht="30.75" customHeight="1">
      <c r="A127" s="126">
        <v>95</v>
      </c>
      <c r="B127" s="150" t="s">
        <v>455</v>
      </c>
      <c r="C127" s="518" t="s">
        <v>3244</v>
      </c>
      <c r="D127" s="400" t="s">
        <v>1734</v>
      </c>
      <c r="E127" s="211">
        <v>2000000</v>
      </c>
      <c r="F127" s="518" t="s">
        <v>3053</v>
      </c>
      <c r="G127" s="518">
        <v>184225757</v>
      </c>
      <c r="H127" s="150" t="s">
        <v>3245</v>
      </c>
      <c r="I127" s="518" t="s">
        <v>3246</v>
      </c>
    </row>
    <row r="128" spans="1:9" ht="30.75" customHeight="1">
      <c r="A128" s="126">
        <v>96</v>
      </c>
      <c r="B128" s="150" t="s">
        <v>1362</v>
      </c>
      <c r="C128" s="518" t="s">
        <v>2326</v>
      </c>
      <c r="D128" s="400" t="s">
        <v>1734</v>
      </c>
      <c r="E128" s="211">
        <v>2000000</v>
      </c>
      <c r="F128" s="518" t="s">
        <v>3053</v>
      </c>
      <c r="G128" s="518">
        <v>184319016</v>
      </c>
      <c r="H128" s="150" t="s">
        <v>3247</v>
      </c>
      <c r="I128" s="518" t="s">
        <v>3246</v>
      </c>
    </row>
    <row r="129" spans="1:9" ht="30.75" customHeight="1">
      <c r="A129" s="126">
        <v>97</v>
      </c>
      <c r="B129" s="150" t="s">
        <v>3248</v>
      </c>
      <c r="C129" s="518" t="s">
        <v>3179</v>
      </c>
      <c r="D129" s="400" t="s">
        <v>1734</v>
      </c>
      <c r="E129" s="211">
        <v>2000000</v>
      </c>
      <c r="F129" s="518" t="s">
        <v>3249</v>
      </c>
      <c r="G129" s="518">
        <v>184210571</v>
      </c>
      <c r="H129" s="150" t="s">
        <v>3250</v>
      </c>
      <c r="I129" s="518" t="s">
        <v>3237</v>
      </c>
    </row>
    <row r="130" spans="1:9" ht="30.75" customHeight="1">
      <c r="A130" s="126">
        <v>98</v>
      </c>
      <c r="B130" s="150" t="s">
        <v>3251</v>
      </c>
      <c r="C130" s="518" t="s">
        <v>3234</v>
      </c>
      <c r="D130" s="400" t="s">
        <v>1734</v>
      </c>
      <c r="E130" s="211">
        <v>2000000</v>
      </c>
      <c r="F130" s="518" t="s">
        <v>3252</v>
      </c>
      <c r="G130" s="518">
        <v>184259883</v>
      </c>
      <c r="H130" s="150" t="s">
        <v>3253</v>
      </c>
      <c r="I130" s="518" t="s">
        <v>3237</v>
      </c>
    </row>
    <row r="131" spans="1:9" ht="30.75" customHeight="1">
      <c r="A131" s="126">
        <v>99</v>
      </c>
      <c r="B131" s="150" t="s">
        <v>455</v>
      </c>
      <c r="C131" s="518" t="s">
        <v>3179</v>
      </c>
      <c r="D131" s="400" t="s">
        <v>1734</v>
      </c>
      <c r="E131" s="211">
        <v>2000000</v>
      </c>
      <c r="F131" s="518" t="s">
        <v>3252</v>
      </c>
      <c r="G131" s="518">
        <v>184293367</v>
      </c>
      <c r="H131" s="150" t="s">
        <v>3254</v>
      </c>
      <c r="I131" s="518" t="s">
        <v>3237</v>
      </c>
    </row>
    <row r="132" spans="1:9" ht="30.75" customHeight="1">
      <c r="A132" s="126">
        <v>100</v>
      </c>
      <c r="B132" s="150" t="s">
        <v>3255</v>
      </c>
      <c r="C132" s="518" t="s">
        <v>3234</v>
      </c>
      <c r="D132" s="400" t="s">
        <v>1734</v>
      </c>
      <c r="E132" s="211">
        <v>2000000</v>
      </c>
      <c r="F132" s="518" t="s">
        <v>3252</v>
      </c>
      <c r="G132" s="518">
        <v>184165223</v>
      </c>
      <c r="H132" s="150" t="s">
        <v>3256</v>
      </c>
      <c r="I132" s="518" t="s">
        <v>3237</v>
      </c>
    </row>
    <row r="133" spans="1:9" ht="30.75" customHeight="1">
      <c r="A133" s="126">
        <v>101</v>
      </c>
      <c r="B133" s="150" t="s">
        <v>3251</v>
      </c>
      <c r="C133" s="518" t="s">
        <v>3234</v>
      </c>
      <c r="D133" s="400" t="s">
        <v>1734</v>
      </c>
      <c r="E133" s="211">
        <v>2000000</v>
      </c>
      <c r="F133" s="518" t="s">
        <v>3257</v>
      </c>
      <c r="G133" s="518">
        <v>184262748</v>
      </c>
      <c r="H133" s="150" t="s">
        <v>3258</v>
      </c>
      <c r="I133" s="518" t="s">
        <v>3237</v>
      </c>
    </row>
    <row r="134" spans="1:9" ht="30.75" customHeight="1">
      <c r="A134" s="126">
        <v>102</v>
      </c>
      <c r="B134" s="150" t="s">
        <v>3259</v>
      </c>
      <c r="C134" s="518" t="s">
        <v>1954</v>
      </c>
      <c r="D134" s="400" t="s">
        <v>1734</v>
      </c>
      <c r="E134" s="211">
        <v>2000000</v>
      </c>
      <c r="F134" s="518" t="s">
        <v>3260</v>
      </c>
      <c r="G134" s="518">
        <v>184213490</v>
      </c>
      <c r="H134" s="150" t="s">
        <v>3261</v>
      </c>
      <c r="I134" s="518" t="s">
        <v>3237</v>
      </c>
    </row>
    <row r="135" spans="1:9" ht="30.75" customHeight="1">
      <c r="A135" s="126">
        <v>103</v>
      </c>
      <c r="B135" s="150" t="s">
        <v>3262</v>
      </c>
      <c r="C135" s="518" t="s">
        <v>3238</v>
      </c>
      <c r="D135" s="400" t="s">
        <v>1734</v>
      </c>
      <c r="E135" s="211">
        <v>2000000</v>
      </c>
      <c r="F135" s="518" t="s">
        <v>3263</v>
      </c>
      <c r="G135" s="518">
        <v>184215691</v>
      </c>
      <c r="H135" s="150" t="s">
        <v>3264</v>
      </c>
      <c r="I135" s="518" t="s">
        <v>3237</v>
      </c>
    </row>
    <row r="136" spans="1:9" ht="30.75" customHeight="1">
      <c r="A136" s="126">
        <v>104</v>
      </c>
      <c r="B136" s="150" t="s">
        <v>3265</v>
      </c>
      <c r="C136" s="518" t="s">
        <v>3234</v>
      </c>
      <c r="D136" s="400" t="s">
        <v>1734</v>
      </c>
      <c r="E136" s="211">
        <v>2000000</v>
      </c>
      <c r="F136" s="240" t="s">
        <v>3266</v>
      </c>
      <c r="G136" s="518">
        <v>184274888</v>
      </c>
      <c r="H136" s="150" t="s">
        <v>3034</v>
      </c>
      <c r="I136" s="518" t="s">
        <v>3267</v>
      </c>
    </row>
    <row r="137" spans="1:9" ht="30.75" customHeight="1">
      <c r="A137" s="126">
        <v>105</v>
      </c>
      <c r="B137" s="150" t="s">
        <v>312</v>
      </c>
      <c r="C137" s="518" t="s">
        <v>200</v>
      </c>
      <c r="D137" s="400" t="s">
        <v>1734</v>
      </c>
      <c r="E137" s="211">
        <v>2000000</v>
      </c>
      <c r="F137" s="518" t="s">
        <v>2930</v>
      </c>
      <c r="G137" s="518">
        <v>184249952</v>
      </c>
      <c r="H137" s="150" t="s">
        <v>3268</v>
      </c>
      <c r="I137" s="518" t="s">
        <v>3269</v>
      </c>
    </row>
    <row r="138" spans="1:9" ht="30.75" customHeight="1">
      <c r="A138" s="126">
        <v>106</v>
      </c>
      <c r="B138" s="150" t="s">
        <v>3270</v>
      </c>
      <c r="C138" s="518" t="s">
        <v>3271</v>
      </c>
      <c r="D138" s="400" t="s">
        <v>1734</v>
      </c>
      <c r="E138" s="211">
        <v>2000000</v>
      </c>
      <c r="F138" s="518" t="s">
        <v>2930</v>
      </c>
      <c r="G138" s="518">
        <v>184198981</v>
      </c>
      <c r="H138" s="150" t="s">
        <v>3272</v>
      </c>
      <c r="I138" s="518" t="s">
        <v>3269</v>
      </c>
    </row>
    <row r="139" spans="1:9" s="97" customFormat="1" ht="30.75" customHeight="1">
      <c r="A139" s="126">
        <v>107</v>
      </c>
      <c r="B139" s="150" t="s">
        <v>1506</v>
      </c>
      <c r="C139" s="518" t="s">
        <v>3234</v>
      </c>
      <c r="D139" s="400" t="s">
        <v>1734</v>
      </c>
      <c r="E139" s="211">
        <v>2000000</v>
      </c>
      <c r="F139" s="518" t="s">
        <v>3273</v>
      </c>
      <c r="G139" s="103" t="s">
        <v>3274</v>
      </c>
      <c r="H139" s="150" t="s">
        <v>3275</v>
      </c>
      <c r="I139" s="518" t="s">
        <v>3269</v>
      </c>
    </row>
    <row r="140" spans="1:9" ht="30.75" customHeight="1">
      <c r="A140" s="126">
        <v>108</v>
      </c>
      <c r="B140" s="150" t="s">
        <v>3276</v>
      </c>
      <c r="C140" s="518" t="s">
        <v>3234</v>
      </c>
      <c r="D140" s="400" t="s">
        <v>1734</v>
      </c>
      <c r="E140" s="211">
        <v>2000000</v>
      </c>
      <c r="F140" s="518" t="s">
        <v>3277</v>
      </c>
      <c r="G140" s="518">
        <v>184244939</v>
      </c>
      <c r="H140" s="150" t="s">
        <v>3278</v>
      </c>
      <c r="I140" s="518" t="s">
        <v>3269</v>
      </c>
    </row>
    <row r="141" spans="1:9" ht="30.75" customHeight="1">
      <c r="A141" s="126">
        <v>109</v>
      </c>
      <c r="B141" s="150" t="s">
        <v>1772</v>
      </c>
      <c r="C141" s="518" t="s">
        <v>3271</v>
      </c>
      <c r="D141" s="400" t="s">
        <v>1734</v>
      </c>
      <c r="E141" s="211">
        <v>2000000</v>
      </c>
      <c r="F141" s="518" t="s">
        <v>3279</v>
      </c>
      <c r="G141" s="518">
        <v>184299686</v>
      </c>
      <c r="H141" s="150" t="s">
        <v>2891</v>
      </c>
      <c r="I141" s="518" t="s">
        <v>3237</v>
      </c>
    </row>
    <row r="142" spans="1:9" ht="30.75" customHeight="1">
      <c r="A142" s="126">
        <v>110</v>
      </c>
      <c r="B142" s="150" t="s">
        <v>3280</v>
      </c>
      <c r="C142" s="518" t="s">
        <v>3179</v>
      </c>
      <c r="D142" s="400" t="s">
        <v>1734</v>
      </c>
      <c r="E142" s="211">
        <v>2000000</v>
      </c>
      <c r="F142" s="518" t="s">
        <v>3281</v>
      </c>
      <c r="G142" s="518">
        <v>184295985</v>
      </c>
      <c r="H142" s="150" t="s">
        <v>3282</v>
      </c>
      <c r="I142" s="518" t="s">
        <v>3283</v>
      </c>
    </row>
    <row r="143" spans="1:9" ht="30.75" customHeight="1">
      <c r="A143" s="140"/>
      <c r="B143" s="453" t="s">
        <v>3423</v>
      </c>
      <c r="C143" s="140"/>
      <c r="D143" s="140"/>
      <c r="E143" s="202"/>
      <c r="F143" s="140"/>
      <c r="G143" s="550"/>
      <c r="H143" s="453"/>
      <c r="I143" s="140">
        <v>7</v>
      </c>
    </row>
    <row r="144" spans="1:9" ht="30.75" customHeight="1">
      <c r="A144" s="126">
        <v>111</v>
      </c>
      <c r="B144" s="194" t="s">
        <v>3424</v>
      </c>
      <c r="C144" s="194" t="s">
        <v>3425</v>
      </c>
      <c r="D144" s="172" t="s">
        <v>1283</v>
      </c>
      <c r="E144" s="634">
        <v>2000000</v>
      </c>
      <c r="F144" s="194" t="s">
        <v>3426</v>
      </c>
      <c r="G144" s="287">
        <v>142762175</v>
      </c>
      <c r="H144" s="194" t="s">
        <v>3427</v>
      </c>
      <c r="I144" s="635"/>
    </row>
    <row r="145" spans="1:9" ht="30.75" customHeight="1">
      <c r="A145" s="126">
        <v>112</v>
      </c>
      <c r="B145" s="194" t="s">
        <v>3428</v>
      </c>
      <c r="C145" s="194" t="s">
        <v>3429</v>
      </c>
      <c r="D145" s="172" t="s">
        <v>1283</v>
      </c>
      <c r="E145" s="566">
        <v>2000000</v>
      </c>
      <c r="F145" s="194" t="s">
        <v>3430</v>
      </c>
      <c r="G145" s="636" t="s">
        <v>3431</v>
      </c>
      <c r="H145" s="639" t="s">
        <v>3432</v>
      </c>
      <c r="I145" s="638"/>
    </row>
    <row r="146" spans="1:9" ht="30.75" customHeight="1">
      <c r="A146" s="126">
        <v>113</v>
      </c>
      <c r="B146" s="194" t="s">
        <v>3433</v>
      </c>
      <c r="C146" s="194" t="s">
        <v>3434</v>
      </c>
      <c r="D146" s="172" t="s">
        <v>1283</v>
      </c>
      <c r="E146" s="566">
        <v>2000000</v>
      </c>
      <c r="F146" s="194" t="s">
        <v>3435</v>
      </c>
      <c r="G146" s="636" t="s">
        <v>3436</v>
      </c>
      <c r="H146" s="639" t="s">
        <v>3437</v>
      </c>
      <c r="I146" s="638"/>
    </row>
    <row r="147" spans="1:9" s="97" customFormat="1" ht="30.75" customHeight="1">
      <c r="A147" s="126">
        <v>114</v>
      </c>
      <c r="B147" s="194" t="s">
        <v>3438</v>
      </c>
      <c r="C147" s="194" t="s">
        <v>3439</v>
      </c>
      <c r="D147" s="172" t="s">
        <v>1283</v>
      </c>
      <c r="E147" s="566">
        <v>2000000</v>
      </c>
      <c r="F147" s="194" t="s">
        <v>3440</v>
      </c>
      <c r="G147" s="636" t="s">
        <v>3441</v>
      </c>
      <c r="H147" s="639" t="s">
        <v>3442</v>
      </c>
      <c r="I147" s="638"/>
    </row>
    <row r="148" spans="1:9" ht="30.75" customHeight="1">
      <c r="A148" s="126">
        <v>115</v>
      </c>
      <c r="B148" s="194" t="s">
        <v>3443</v>
      </c>
      <c r="C148" s="194" t="s">
        <v>3444</v>
      </c>
      <c r="D148" s="490" t="s">
        <v>1283</v>
      </c>
      <c r="E148" s="566">
        <v>2000000</v>
      </c>
      <c r="F148" s="639" t="s">
        <v>3445</v>
      </c>
      <c r="G148" s="636" t="s">
        <v>3446</v>
      </c>
      <c r="H148" s="639" t="s">
        <v>3447</v>
      </c>
      <c r="I148" s="637"/>
    </row>
    <row r="149" spans="1:9" ht="30.75" customHeight="1">
      <c r="A149" s="126">
        <v>116</v>
      </c>
      <c r="B149" s="194" t="s">
        <v>3448</v>
      </c>
      <c r="C149" s="194" t="s">
        <v>3449</v>
      </c>
      <c r="D149" s="490" t="s">
        <v>1275</v>
      </c>
      <c r="E149" s="566">
        <v>5000000</v>
      </c>
      <c r="F149" s="194" t="s">
        <v>3426</v>
      </c>
      <c r="G149" s="636" t="s">
        <v>3450</v>
      </c>
      <c r="H149" s="639" t="s">
        <v>3451</v>
      </c>
      <c r="I149" s="637"/>
    </row>
    <row r="150" spans="1:9" s="97" customFormat="1" ht="30.75" customHeight="1">
      <c r="A150" s="126">
        <v>117</v>
      </c>
      <c r="B150" s="194" t="s">
        <v>1357</v>
      </c>
      <c r="C150" s="194" t="s">
        <v>3373</v>
      </c>
      <c r="D150" s="490" t="s">
        <v>1275</v>
      </c>
      <c r="E150" s="566">
        <v>5000000</v>
      </c>
      <c r="F150" s="639" t="s">
        <v>3396</v>
      </c>
      <c r="G150" s="636" t="s">
        <v>3452</v>
      </c>
      <c r="H150" s="639" t="s">
        <v>3453</v>
      </c>
      <c r="I150" s="637"/>
    </row>
    <row r="151" spans="1:9" ht="30.75" customHeight="1">
      <c r="A151" s="140"/>
      <c r="B151" s="453" t="s">
        <v>3569</v>
      </c>
      <c r="C151" s="140"/>
      <c r="D151" s="140"/>
      <c r="E151" s="202"/>
      <c r="F151" s="140"/>
      <c r="G151" s="550"/>
      <c r="H151" s="453"/>
      <c r="I151" s="140">
        <v>2</v>
      </c>
    </row>
    <row r="152" spans="1:9" ht="30.75" customHeight="1">
      <c r="A152" s="126">
        <v>118</v>
      </c>
      <c r="B152" s="117" t="s">
        <v>3570</v>
      </c>
      <c r="C152" s="117" t="s">
        <v>363</v>
      </c>
      <c r="D152" s="128" t="s">
        <v>3571</v>
      </c>
      <c r="E152" s="551">
        <v>2000000</v>
      </c>
      <c r="F152" s="117" t="s">
        <v>3572</v>
      </c>
      <c r="G152" s="552" t="s">
        <v>3573</v>
      </c>
      <c r="H152" s="552"/>
      <c r="I152" s="400"/>
    </row>
    <row r="153" spans="1:9" ht="30.75" customHeight="1">
      <c r="A153" s="126">
        <v>119</v>
      </c>
      <c r="B153" s="117" t="s">
        <v>2944</v>
      </c>
      <c r="C153" s="117" t="s">
        <v>260</v>
      </c>
      <c r="D153" s="128" t="s">
        <v>3571</v>
      </c>
      <c r="E153" s="551">
        <v>2000000</v>
      </c>
      <c r="F153" s="117" t="s">
        <v>3574</v>
      </c>
      <c r="G153" s="552" t="s">
        <v>3575</v>
      </c>
      <c r="H153" s="552"/>
      <c r="I153" s="400"/>
    </row>
    <row r="154" spans="1:9" ht="30.75" customHeight="1">
      <c r="A154" s="140"/>
      <c r="B154" s="453" t="s">
        <v>3673</v>
      </c>
      <c r="C154" s="140"/>
      <c r="D154" s="140"/>
      <c r="E154" s="202"/>
      <c r="F154" s="140"/>
      <c r="G154" s="550"/>
      <c r="H154" s="453"/>
      <c r="I154" s="140">
        <v>7</v>
      </c>
    </row>
    <row r="155" spans="1:9" ht="30.75" customHeight="1">
      <c r="A155" s="400">
        <v>120</v>
      </c>
      <c r="B155" s="150" t="s">
        <v>480</v>
      </c>
      <c r="C155" s="518" t="s">
        <v>3628</v>
      </c>
      <c r="D155" s="400" t="s">
        <v>1279</v>
      </c>
      <c r="E155" s="156">
        <v>5000000</v>
      </c>
      <c r="F155" s="518" t="s">
        <v>5971</v>
      </c>
      <c r="G155" s="518">
        <v>142769083</v>
      </c>
      <c r="H155" s="150"/>
      <c r="I155" s="508"/>
    </row>
    <row r="156" spans="1:9" ht="30.75" customHeight="1">
      <c r="A156" s="400">
        <v>121</v>
      </c>
      <c r="B156" s="150" t="s">
        <v>3674</v>
      </c>
      <c r="C156" s="518" t="s">
        <v>3675</v>
      </c>
      <c r="D156" s="400" t="s">
        <v>2474</v>
      </c>
      <c r="E156" s="156">
        <v>5000000</v>
      </c>
      <c r="F156" s="518" t="s">
        <v>3676</v>
      </c>
      <c r="G156" s="518">
        <v>13157046</v>
      </c>
      <c r="H156" s="150"/>
      <c r="I156" s="508"/>
    </row>
    <row r="157" spans="1:9" ht="30.75" customHeight="1">
      <c r="A157" s="400">
        <v>122</v>
      </c>
      <c r="B157" s="150" t="s">
        <v>64</v>
      </c>
      <c r="C157" s="518" t="s">
        <v>200</v>
      </c>
      <c r="D157" s="400" t="s">
        <v>3677</v>
      </c>
      <c r="E157" s="156">
        <v>2000000</v>
      </c>
      <c r="F157" s="518" t="s">
        <v>3678</v>
      </c>
      <c r="G157" s="518">
        <v>145743158</v>
      </c>
      <c r="H157" s="150"/>
      <c r="I157" s="508"/>
    </row>
    <row r="158" spans="1:9" s="98" customFormat="1" ht="30.75" customHeight="1">
      <c r="A158" s="400">
        <v>123</v>
      </c>
      <c r="B158" s="150" t="s">
        <v>280</v>
      </c>
      <c r="C158" s="518" t="s">
        <v>3660</v>
      </c>
      <c r="D158" s="400" t="s">
        <v>3679</v>
      </c>
      <c r="E158" s="156">
        <v>2000000</v>
      </c>
      <c r="F158" s="518" t="s">
        <v>3596</v>
      </c>
      <c r="G158" s="518">
        <v>145544217</v>
      </c>
      <c r="H158" s="150"/>
      <c r="I158" s="508"/>
    </row>
    <row r="159" spans="1:9" ht="30.75" customHeight="1">
      <c r="A159" s="400">
        <v>124</v>
      </c>
      <c r="B159" s="150" t="s">
        <v>3680</v>
      </c>
      <c r="C159" s="518" t="s">
        <v>3681</v>
      </c>
      <c r="D159" s="400" t="s">
        <v>1283</v>
      </c>
      <c r="E159" s="156">
        <v>2000000</v>
      </c>
      <c r="F159" s="518" t="s">
        <v>3682</v>
      </c>
      <c r="G159" s="518">
        <v>983602255</v>
      </c>
      <c r="H159" s="150"/>
      <c r="I159" s="508"/>
    </row>
    <row r="160" spans="1:10" ht="30.75" customHeight="1">
      <c r="A160" s="400">
        <v>125</v>
      </c>
      <c r="B160" s="150" t="s">
        <v>3683</v>
      </c>
      <c r="C160" s="518" t="s">
        <v>3628</v>
      </c>
      <c r="D160" s="400" t="s">
        <v>1283</v>
      </c>
      <c r="E160" s="156">
        <v>2000000</v>
      </c>
      <c r="F160" s="518" t="s">
        <v>3682</v>
      </c>
      <c r="G160" s="518">
        <v>962652030</v>
      </c>
      <c r="H160" s="150"/>
      <c r="I160" s="508"/>
      <c r="J160" s="640"/>
    </row>
    <row r="161" spans="1:9" ht="15.75">
      <c r="A161" s="400">
        <v>126</v>
      </c>
      <c r="B161" s="150" t="s">
        <v>3684</v>
      </c>
      <c r="C161" s="518" t="s">
        <v>3685</v>
      </c>
      <c r="D161" s="400" t="s">
        <v>1283</v>
      </c>
      <c r="E161" s="156">
        <v>2000000</v>
      </c>
      <c r="F161" s="518" t="s">
        <v>3686</v>
      </c>
      <c r="G161" s="518">
        <v>145850031</v>
      </c>
      <c r="H161" s="150"/>
      <c r="I161" s="508"/>
    </row>
    <row r="162" spans="1:9" s="98" customFormat="1" ht="30.75" customHeight="1">
      <c r="A162" s="140"/>
      <c r="B162" s="453" t="s">
        <v>5953</v>
      </c>
      <c r="C162" s="207"/>
      <c r="D162" s="140"/>
      <c r="E162" s="299"/>
      <c r="F162" s="207"/>
      <c r="G162" s="207"/>
      <c r="H162" s="453"/>
      <c r="I162" s="140">
        <v>2</v>
      </c>
    </row>
    <row r="163" spans="1:9" ht="30.75" customHeight="1">
      <c r="A163" s="400">
        <v>127</v>
      </c>
      <c r="B163" s="808" t="s">
        <v>5969</v>
      </c>
      <c r="C163" s="174" t="s">
        <v>4420</v>
      </c>
      <c r="D163" s="532" t="s">
        <v>4420</v>
      </c>
      <c r="E163" s="156">
        <v>5000000</v>
      </c>
      <c r="F163" s="174" t="s">
        <v>5970</v>
      </c>
      <c r="G163" s="174">
        <v>225561524</v>
      </c>
      <c r="H163" s="150"/>
      <c r="I163" s="508"/>
    </row>
    <row r="164" spans="1:9" ht="30.75" customHeight="1">
      <c r="A164" s="661">
        <v>128</v>
      </c>
      <c r="B164" s="671" t="s">
        <v>928</v>
      </c>
      <c r="C164" s="661" t="s">
        <v>5966</v>
      </c>
      <c r="D164" s="661" t="s">
        <v>5966</v>
      </c>
      <c r="E164" s="301">
        <v>2000000</v>
      </c>
      <c r="F164" s="661" t="s">
        <v>5967</v>
      </c>
      <c r="G164" s="661">
        <v>221371995</v>
      </c>
      <c r="H164" s="780" t="s">
        <v>5968</v>
      </c>
      <c r="I164" s="158"/>
    </row>
    <row r="165" spans="1:9" ht="30.75" customHeight="1">
      <c r="A165" s="140"/>
      <c r="B165" s="453" t="s">
        <v>3780</v>
      </c>
      <c r="C165" s="207"/>
      <c r="D165" s="140"/>
      <c r="E165" s="299"/>
      <c r="F165" s="207"/>
      <c r="G165" s="207"/>
      <c r="H165" s="453"/>
      <c r="I165" s="140">
        <v>5</v>
      </c>
    </row>
    <row r="166" spans="1:9" ht="30.75" customHeight="1">
      <c r="A166" s="662">
        <v>129</v>
      </c>
      <c r="B166" s="781" t="s">
        <v>3784</v>
      </c>
      <c r="C166" s="663" t="s">
        <v>3766</v>
      </c>
      <c r="D166" s="662" t="s">
        <v>4764</v>
      </c>
      <c r="E166" s="664">
        <v>2000000</v>
      </c>
      <c r="F166" s="663" t="s">
        <v>3785</v>
      </c>
      <c r="G166" s="663">
        <v>82338184</v>
      </c>
      <c r="H166" s="781">
        <v>942465447</v>
      </c>
      <c r="I166" s="508"/>
    </row>
    <row r="167" spans="1:9" s="97" customFormat="1" ht="30.75" customHeight="1">
      <c r="A167" s="651">
        <v>130</v>
      </c>
      <c r="B167" s="781" t="s">
        <v>3786</v>
      </c>
      <c r="C167" s="663" t="s">
        <v>3787</v>
      </c>
      <c r="D167" s="662" t="s">
        <v>1569</v>
      </c>
      <c r="E167" s="664">
        <v>2000000</v>
      </c>
      <c r="F167" s="663" t="s">
        <v>3788</v>
      </c>
      <c r="G167" s="663">
        <v>82272422</v>
      </c>
      <c r="H167" s="781">
        <v>1636842494</v>
      </c>
      <c r="I167" s="508"/>
    </row>
    <row r="168" spans="1:9" ht="30.75" customHeight="1">
      <c r="A168" s="651">
        <v>131</v>
      </c>
      <c r="B168" s="781" t="s">
        <v>3789</v>
      </c>
      <c r="C168" s="663" t="s">
        <v>3790</v>
      </c>
      <c r="D168" s="662" t="s">
        <v>1569</v>
      </c>
      <c r="E168" s="664">
        <v>2000000</v>
      </c>
      <c r="F168" s="663" t="s">
        <v>3788</v>
      </c>
      <c r="G168" s="663">
        <v>82164833</v>
      </c>
      <c r="H168" s="781">
        <v>942465447</v>
      </c>
      <c r="I168" s="508"/>
    </row>
    <row r="169" spans="1:9" ht="30.75" customHeight="1">
      <c r="A169" s="651">
        <v>131</v>
      </c>
      <c r="B169" s="781" t="s">
        <v>2932</v>
      </c>
      <c r="C169" s="663" t="s">
        <v>260</v>
      </c>
      <c r="D169" s="662" t="s">
        <v>1569</v>
      </c>
      <c r="E169" s="664">
        <v>2000000</v>
      </c>
      <c r="F169" s="663" t="s">
        <v>3791</v>
      </c>
      <c r="G169" s="663">
        <v>82327242</v>
      </c>
      <c r="H169" s="781">
        <v>1692605873</v>
      </c>
      <c r="I169" s="508"/>
    </row>
    <row r="170" spans="1:9" ht="30.75" customHeight="1">
      <c r="A170" s="651">
        <v>133</v>
      </c>
      <c r="B170" s="781" t="s">
        <v>3792</v>
      </c>
      <c r="C170" s="663" t="s">
        <v>3793</v>
      </c>
      <c r="D170" s="662" t="s">
        <v>1569</v>
      </c>
      <c r="E170" s="664">
        <v>2000000</v>
      </c>
      <c r="F170" s="663" t="s">
        <v>3794</v>
      </c>
      <c r="G170" s="663">
        <v>82272479</v>
      </c>
      <c r="H170" s="745"/>
      <c r="I170" s="508"/>
    </row>
    <row r="171" spans="1:9" ht="30.75" customHeight="1">
      <c r="A171" s="209"/>
      <c r="B171" s="453" t="s">
        <v>3983</v>
      </c>
      <c r="C171" s="138"/>
      <c r="D171" s="209"/>
      <c r="E171" s="300"/>
      <c r="F171" s="138"/>
      <c r="G171" s="138"/>
      <c r="H171" s="505"/>
      <c r="I171" s="140">
        <v>7</v>
      </c>
    </row>
    <row r="172" spans="1:9" ht="30.75" customHeight="1">
      <c r="A172" s="400">
        <v>134</v>
      </c>
      <c r="B172" s="150" t="s">
        <v>3984</v>
      </c>
      <c r="C172" s="518" t="s">
        <v>3985</v>
      </c>
      <c r="D172" s="400" t="s">
        <v>1569</v>
      </c>
      <c r="E172" s="401">
        <v>5000000</v>
      </c>
      <c r="F172" s="518" t="s">
        <v>3986</v>
      </c>
      <c r="G172" s="400">
        <v>163185884</v>
      </c>
      <c r="H172" s="150" t="s">
        <v>3987</v>
      </c>
      <c r="I172" s="400"/>
    </row>
    <row r="173" spans="1:9" ht="30.75" customHeight="1">
      <c r="A173" s="400">
        <v>135</v>
      </c>
      <c r="B173" s="150" t="s">
        <v>3988</v>
      </c>
      <c r="C173" s="518" t="s">
        <v>602</v>
      </c>
      <c r="D173" s="400" t="s">
        <v>1569</v>
      </c>
      <c r="E173" s="401">
        <v>5000000</v>
      </c>
      <c r="F173" s="518" t="s">
        <v>3898</v>
      </c>
      <c r="G173" s="400">
        <v>13474940</v>
      </c>
      <c r="H173" s="150" t="s">
        <v>3989</v>
      </c>
      <c r="I173" s="400"/>
    </row>
    <row r="174" spans="1:9" ht="30.75" customHeight="1">
      <c r="A174" s="400">
        <v>136</v>
      </c>
      <c r="B174" s="150" t="s">
        <v>3990</v>
      </c>
      <c r="C174" s="518" t="s">
        <v>1810</v>
      </c>
      <c r="D174" s="400" t="s">
        <v>1569</v>
      </c>
      <c r="E174" s="401">
        <v>5000000</v>
      </c>
      <c r="F174" s="518" t="s">
        <v>3991</v>
      </c>
      <c r="G174" s="400">
        <v>163277619</v>
      </c>
      <c r="H174" s="150" t="s">
        <v>3992</v>
      </c>
      <c r="I174" s="400"/>
    </row>
    <row r="175" spans="1:9" s="98" customFormat="1" ht="30.75" customHeight="1">
      <c r="A175" s="400">
        <v>137</v>
      </c>
      <c r="B175" s="150" t="s">
        <v>3993</v>
      </c>
      <c r="C175" s="518" t="s">
        <v>3994</v>
      </c>
      <c r="D175" s="400" t="s">
        <v>1569</v>
      </c>
      <c r="E175" s="401">
        <v>5000000</v>
      </c>
      <c r="F175" s="518" t="s">
        <v>3995</v>
      </c>
      <c r="G175" s="400">
        <v>25256699</v>
      </c>
      <c r="H175" s="150"/>
      <c r="I175" s="400"/>
    </row>
    <row r="176" spans="1:9" ht="30.75" customHeight="1">
      <c r="A176" s="400">
        <v>138</v>
      </c>
      <c r="B176" s="150" t="s">
        <v>3996</v>
      </c>
      <c r="C176" s="518" t="s">
        <v>3997</v>
      </c>
      <c r="D176" s="400" t="s">
        <v>1569</v>
      </c>
      <c r="E176" s="401">
        <v>5000000</v>
      </c>
      <c r="F176" s="518" t="s">
        <v>3998</v>
      </c>
      <c r="G176" s="400">
        <v>163290374</v>
      </c>
      <c r="H176" s="150" t="s">
        <v>3999</v>
      </c>
      <c r="I176" s="400"/>
    </row>
    <row r="177" spans="1:9" ht="30.75" customHeight="1">
      <c r="A177" s="400">
        <v>139</v>
      </c>
      <c r="B177" s="150" t="s">
        <v>4000</v>
      </c>
      <c r="C177" s="518" t="s">
        <v>4001</v>
      </c>
      <c r="D177" s="400" t="s">
        <v>1569</v>
      </c>
      <c r="E177" s="401">
        <v>5000000</v>
      </c>
      <c r="F177" s="518" t="s">
        <v>4002</v>
      </c>
      <c r="G177" s="400">
        <v>362489999</v>
      </c>
      <c r="H177" s="150" t="s">
        <v>4003</v>
      </c>
      <c r="I177" s="400"/>
    </row>
    <row r="178" spans="1:9" ht="30.75" customHeight="1">
      <c r="A178" s="400">
        <v>140</v>
      </c>
      <c r="B178" s="150" t="s">
        <v>4004</v>
      </c>
      <c r="C178" s="518" t="s">
        <v>4005</v>
      </c>
      <c r="D178" s="400" t="s">
        <v>1299</v>
      </c>
      <c r="E178" s="401">
        <v>2000000</v>
      </c>
      <c r="F178" s="518" t="s">
        <v>4006</v>
      </c>
      <c r="G178" s="159" t="s">
        <v>4007</v>
      </c>
      <c r="H178" s="588" t="s">
        <v>4008</v>
      </c>
      <c r="I178" s="400"/>
    </row>
    <row r="179" spans="1:9" ht="30.75" customHeight="1">
      <c r="A179" s="140"/>
      <c r="B179" s="453" t="s">
        <v>4116</v>
      </c>
      <c r="C179" s="207"/>
      <c r="D179" s="140"/>
      <c r="E179" s="299"/>
      <c r="F179" s="207"/>
      <c r="G179" s="207"/>
      <c r="H179" s="453"/>
      <c r="I179" s="140">
        <v>9</v>
      </c>
    </row>
    <row r="180" spans="1:9" ht="30.75" customHeight="1">
      <c r="A180" s="400">
        <v>141</v>
      </c>
      <c r="B180" s="150" t="s">
        <v>4117</v>
      </c>
      <c r="C180" s="400" t="s">
        <v>2867</v>
      </c>
      <c r="D180" s="400" t="s">
        <v>1279</v>
      </c>
      <c r="E180" s="211">
        <v>5000000</v>
      </c>
      <c r="F180" s="400" t="s">
        <v>4118</v>
      </c>
      <c r="G180" s="400">
        <v>187338734</v>
      </c>
      <c r="H180" s="150">
        <v>1643891247</v>
      </c>
      <c r="I180" s="518"/>
    </row>
    <row r="181" spans="1:9" ht="30.75" customHeight="1">
      <c r="A181" s="400">
        <v>142</v>
      </c>
      <c r="B181" s="150" t="s">
        <v>4119</v>
      </c>
      <c r="C181" s="400" t="s">
        <v>2867</v>
      </c>
      <c r="D181" s="400" t="s">
        <v>1279</v>
      </c>
      <c r="E181" s="211">
        <v>5000000</v>
      </c>
      <c r="F181" s="400" t="s">
        <v>4120</v>
      </c>
      <c r="G181" s="400">
        <v>187322579</v>
      </c>
      <c r="H181" s="150">
        <v>989116509</v>
      </c>
      <c r="I181" s="518"/>
    </row>
    <row r="182" spans="1:9" ht="30.75" customHeight="1">
      <c r="A182" s="400">
        <v>143</v>
      </c>
      <c r="B182" s="150" t="s">
        <v>4121</v>
      </c>
      <c r="C182" s="400" t="s">
        <v>2867</v>
      </c>
      <c r="D182" s="400" t="s">
        <v>1304</v>
      </c>
      <c r="E182" s="211">
        <v>5000000</v>
      </c>
      <c r="F182" s="400" t="s">
        <v>4122</v>
      </c>
      <c r="G182" s="400">
        <v>187541540</v>
      </c>
      <c r="H182" s="150">
        <v>964882474</v>
      </c>
      <c r="I182" s="518"/>
    </row>
    <row r="183" spans="1:9" s="584" customFormat="1" ht="30.75" customHeight="1">
      <c r="A183" s="17">
        <v>144</v>
      </c>
      <c r="B183" s="73" t="s">
        <v>561</v>
      </c>
      <c r="C183" s="17" t="s">
        <v>2867</v>
      </c>
      <c r="D183" s="17" t="s">
        <v>1771</v>
      </c>
      <c r="E183" s="693">
        <v>5000000</v>
      </c>
      <c r="F183" s="17" t="s">
        <v>6388</v>
      </c>
      <c r="G183" s="17">
        <v>187268898</v>
      </c>
      <c r="H183" s="73"/>
      <c r="I183" s="171"/>
    </row>
    <row r="184" spans="1:9" s="584" customFormat="1" ht="30.75" customHeight="1">
      <c r="A184" s="17">
        <v>145</v>
      </c>
      <c r="B184" s="73" t="s">
        <v>271</v>
      </c>
      <c r="C184" s="17" t="s">
        <v>290</v>
      </c>
      <c r="D184" s="17" t="s">
        <v>6389</v>
      </c>
      <c r="E184" s="693">
        <v>5000000</v>
      </c>
      <c r="F184" s="17" t="s">
        <v>6390</v>
      </c>
      <c r="G184" s="17"/>
      <c r="H184" s="73"/>
      <c r="I184" s="171"/>
    </row>
    <row r="185" spans="1:9" ht="30.75" customHeight="1">
      <c r="A185" s="400">
        <v>146</v>
      </c>
      <c r="B185" s="150" t="s">
        <v>4123</v>
      </c>
      <c r="C185" s="400" t="s">
        <v>4124</v>
      </c>
      <c r="D185" s="400" t="s">
        <v>1283</v>
      </c>
      <c r="E185" s="358">
        <v>2000000</v>
      </c>
      <c r="F185" s="400" t="s">
        <v>4125</v>
      </c>
      <c r="G185" s="400">
        <v>187408287</v>
      </c>
      <c r="H185" s="150">
        <v>941868096</v>
      </c>
      <c r="I185" s="518"/>
    </row>
    <row r="186" spans="1:9" ht="30.75" customHeight="1">
      <c r="A186" s="400">
        <v>147</v>
      </c>
      <c r="B186" s="150" t="s">
        <v>627</v>
      </c>
      <c r="C186" s="665" t="s">
        <v>3271</v>
      </c>
      <c r="D186" s="665" t="s">
        <v>1283</v>
      </c>
      <c r="E186" s="666">
        <v>2000000</v>
      </c>
      <c r="F186" s="665" t="s">
        <v>4126</v>
      </c>
      <c r="G186" s="665">
        <v>187551875</v>
      </c>
      <c r="H186" s="691">
        <v>1692112641</v>
      </c>
      <c r="I186" s="448"/>
    </row>
    <row r="187" spans="1:9" s="98" customFormat="1" ht="30.75" customHeight="1">
      <c r="A187" s="400">
        <v>148</v>
      </c>
      <c r="B187" s="150" t="s">
        <v>4127</v>
      </c>
      <c r="C187" s="400" t="s">
        <v>4128</v>
      </c>
      <c r="D187" s="400" t="s">
        <v>1283</v>
      </c>
      <c r="E187" s="211">
        <v>2000000</v>
      </c>
      <c r="F187" s="400" t="s">
        <v>4129</v>
      </c>
      <c r="G187" s="518">
        <v>187812401</v>
      </c>
      <c r="H187" s="150">
        <v>1689073257</v>
      </c>
      <c r="I187" s="518"/>
    </row>
    <row r="188" spans="1:9" ht="30.75" customHeight="1">
      <c r="A188" s="400">
        <v>149</v>
      </c>
      <c r="B188" s="150" t="s">
        <v>598</v>
      </c>
      <c r="C188" s="400" t="s">
        <v>4130</v>
      </c>
      <c r="D188" s="400" t="s">
        <v>1283</v>
      </c>
      <c r="E188" s="211">
        <v>2000000</v>
      </c>
      <c r="F188" s="400" t="s">
        <v>4131</v>
      </c>
      <c r="G188" s="400">
        <v>187511819</v>
      </c>
      <c r="H188" s="150">
        <v>984143644</v>
      </c>
      <c r="I188" s="439"/>
    </row>
    <row r="189" spans="1:9" ht="30.75" customHeight="1">
      <c r="A189" s="400">
        <v>150</v>
      </c>
      <c r="B189" s="150" t="s">
        <v>598</v>
      </c>
      <c r="C189" s="400" t="s">
        <v>3179</v>
      </c>
      <c r="D189" s="400" t="s">
        <v>1283</v>
      </c>
      <c r="E189" s="211">
        <v>2000000</v>
      </c>
      <c r="F189" s="400" t="s">
        <v>4132</v>
      </c>
      <c r="G189" s="400">
        <v>187674102</v>
      </c>
      <c r="H189" s="150">
        <v>967143245</v>
      </c>
      <c r="I189" s="439"/>
    </row>
    <row r="190" spans="1:9" ht="30.75" customHeight="1">
      <c r="A190" s="400">
        <v>151</v>
      </c>
      <c r="B190" s="150" t="s">
        <v>4133</v>
      </c>
      <c r="C190" s="400" t="s">
        <v>4134</v>
      </c>
      <c r="D190" s="400" t="s">
        <v>1283</v>
      </c>
      <c r="E190" s="211">
        <v>2000000</v>
      </c>
      <c r="F190" s="400" t="s">
        <v>4029</v>
      </c>
      <c r="G190" s="400">
        <v>187591482</v>
      </c>
      <c r="H190" s="150">
        <v>185749572</v>
      </c>
      <c r="I190" s="518"/>
    </row>
    <row r="191" spans="1:9" ht="30.75" customHeight="1">
      <c r="A191" s="140"/>
      <c r="B191" s="453" t="s">
        <v>4201</v>
      </c>
      <c r="C191" s="207"/>
      <c r="D191" s="140"/>
      <c r="E191" s="299"/>
      <c r="F191" s="207"/>
      <c r="G191" s="207"/>
      <c r="H191" s="453"/>
      <c r="I191" s="140">
        <v>5</v>
      </c>
    </row>
    <row r="192" spans="1:9" ht="30.75" customHeight="1">
      <c r="A192" s="400">
        <v>152</v>
      </c>
      <c r="B192" s="150" t="s">
        <v>4202</v>
      </c>
      <c r="C192" s="365" t="s">
        <v>1818</v>
      </c>
      <c r="D192" s="400" t="s">
        <v>1569</v>
      </c>
      <c r="E192" s="211">
        <v>5000000</v>
      </c>
      <c r="F192" s="365" t="s">
        <v>4203</v>
      </c>
      <c r="G192" s="365">
        <v>164556823</v>
      </c>
      <c r="H192" s="150">
        <v>912129789</v>
      </c>
      <c r="I192" s="365"/>
    </row>
    <row r="193" spans="1:9" s="97" customFormat="1" ht="30.75" customHeight="1">
      <c r="A193" s="400">
        <v>153</v>
      </c>
      <c r="B193" s="150" t="s">
        <v>1274</v>
      </c>
      <c r="C193" s="365" t="s">
        <v>4088</v>
      </c>
      <c r="D193" s="400" t="s">
        <v>1569</v>
      </c>
      <c r="E193" s="211">
        <v>5000000</v>
      </c>
      <c r="F193" s="365" t="s">
        <v>4158</v>
      </c>
      <c r="G193" s="365"/>
      <c r="H193" s="150">
        <v>1697301906</v>
      </c>
      <c r="I193" s="365"/>
    </row>
    <row r="194" spans="1:9" ht="30.75" customHeight="1">
      <c r="A194" s="400">
        <v>154</v>
      </c>
      <c r="B194" s="150" t="s">
        <v>4204</v>
      </c>
      <c r="C194" s="365" t="s">
        <v>4205</v>
      </c>
      <c r="D194" s="400" t="s">
        <v>1569</v>
      </c>
      <c r="E194" s="211">
        <v>5000000</v>
      </c>
      <c r="F194" s="518" t="s">
        <v>4167</v>
      </c>
      <c r="G194" s="365">
        <v>164565057</v>
      </c>
      <c r="H194" s="150">
        <v>1653554215</v>
      </c>
      <c r="I194" s="365"/>
    </row>
    <row r="195" spans="1:9" ht="30.75" customHeight="1">
      <c r="A195" s="400">
        <v>155</v>
      </c>
      <c r="B195" s="150" t="s">
        <v>821</v>
      </c>
      <c r="C195" s="365" t="s">
        <v>3874</v>
      </c>
      <c r="D195" s="400" t="s">
        <v>1283</v>
      </c>
      <c r="E195" s="211">
        <v>2000000</v>
      </c>
      <c r="F195" s="518" t="s">
        <v>4167</v>
      </c>
      <c r="G195" s="365">
        <v>164565032</v>
      </c>
      <c r="H195" s="150">
        <v>916488850</v>
      </c>
      <c r="I195" s="365"/>
    </row>
    <row r="196" spans="1:9" ht="30.75" customHeight="1">
      <c r="A196" s="400">
        <v>156</v>
      </c>
      <c r="B196" s="150" t="s">
        <v>427</v>
      </c>
      <c r="C196" s="365" t="s">
        <v>4206</v>
      </c>
      <c r="D196" s="400" t="s">
        <v>1283</v>
      </c>
      <c r="E196" s="211">
        <v>2000000</v>
      </c>
      <c r="F196" s="518" t="s">
        <v>4167</v>
      </c>
      <c r="G196" s="365">
        <v>164565009</v>
      </c>
      <c r="H196" s="150">
        <v>978326607</v>
      </c>
      <c r="I196" s="365"/>
    </row>
    <row r="197" spans="1:9" ht="30.75" customHeight="1">
      <c r="A197" s="209"/>
      <c r="B197" s="453" t="s">
        <v>4259</v>
      </c>
      <c r="C197" s="138"/>
      <c r="D197" s="209"/>
      <c r="E197" s="300"/>
      <c r="F197" s="138"/>
      <c r="G197" s="138"/>
      <c r="H197" s="505"/>
      <c r="I197" s="140">
        <v>4</v>
      </c>
    </row>
    <row r="198" spans="1:9" s="98" customFormat="1" ht="30.75" customHeight="1">
      <c r="A198" s="400">
        <v>157</v>
      </c>
      <c r="B198" s="150" t="s">
        <v>2879</v>
      </c>
      <c r="C198" s="518" t="s">
        <v>4260</v>
      </c>
      <c r="D198" s="400" t="s">
        <v>1279</v>
      </c>
      <c r="E198" s="401">
        <v>5000000</v>
      </c>
      <c r="F198" s="400" t="s">
        <v>4261</v>
      </c>
      <c r="G198" s="400">
        <v>135805351</v>
      </c>
      <c r="H198" s="150" t="s">
        <v>4262</v>
      </c>
      <c r="I198" s="400"/>
    </row>
    <row r="199" spans="1:9" ht="30.75" customHeight="1">
      <c r="A199" s="400">
        <v>158</v>
      </c>
      <c r="B199" s="150" t="s">
        <v>1525</v>
      </c>
      <c r="C199" s="400" t="s">
        <v>524</v>
      </c>
      <c r="D199" s="400" t="s">
        <v>1279</v>
      </c>
      <c r="E199" s="401">
        <v>5000000</v>
      </c>
      <c r="F199" s="400" t="s">
        <v>4261</v>
      </c>
      <c r="G199" s="400">
        <v>132162507</v>
      </c>
      <c r="H199" s="150" t="s">
        <v>4263</v>
      </c>
      <c r="I199" s="400"/>
    </row>
    <row r="200" spans="1:9" ht="30.75" customHeight="1">
      <c r="A200" s="400">
        <v>159</v>
      </c>
      <c r="B200" s="150" t="s">
        <v>598</v>
      </c>
      <c r="C200" s="400" t="s">
        <v>510</v>
      </c>
      <c r="D200" s="400" t="s">
        <v>2474</v>
      </c>
      <c r="E200" s="401">
        <v>2000000</v>
      </c>
      <c r="F200" s="400" t="s">
        <v>4264</v>
      </c>
      <c r="G200" s="400">
        <v>135901127</v>
      </c>
      <c r="H200" s="150">
        <v>983962508</v>
      </c>
      <c r="I200" s="400"/>
    </row>
    <row r="201" spans="1:9" ht="30.75" customHeight="1">
      <c r="A201" s="400">
        <v>160</v>
      </c>
      <c r="B201" s="150" t="s">
        <v>4265</v>
      </c>
      <c r="C201" s="400" t="s">
        <v>4266</v>
      </c>
      <c r="D201" s="400" t="s">
        <v>1734</v>
      </c>
      <c r="E201" s="401">
        <v>2000000</v>
      </c>
      <c r="F201" s="400" t="s">
        <v>4213</v>
      </c>
      <c r="G201" s="400">
        <v>132233610</v>
      </c>
      <c r="H201" s="150"/>
      <c r="I201" s="400"/>
    </row>
    <row r="202" spans="1:9" ht="30.75" customHeight="1">
      <c r="A202" s="140"/>
      <c r="B202" s="453" t="s">
        <v>4297</v>
      </c>
      <c r="C202" s="207"/>
      <c r="D202" s="140"/>
      <c r="E202" s="299"/>
      <c r="F202" s="207"/>
      <c r="G202" s="207"/>
      <c r="H202" s="453"/>
      <c r="I202" s="140">
        <v>5</v>
      </c>
    </row>
    <row r="203" spans="1:9" ht="30.75" customHeight="1">
      <c r="A203" s="400">
        <v>161</v>
      </c>
      <c r="B203" s="150" t="s">
        <v>4308</v>
      </c>
      <c r="C203" s="518" t="s">
        <v>4309</v>
      </c>
      <c r="D203" s="400" t="s">
        <v>1279</v>
      </c>
      <c r="E203" s="401">
        <v>5000000</v>
      </c>
      <c r="F203" s="518" t="s">
        <v>4310</v>
      </c>
      <c r="G203" s="400">
        <v>221360731</v>
      </c>
      <c r="H203" s="150" t="s">
        <v>4311</v>
      </c>
      <c r="I203" s="667"/>
    </row>
    <row r="204" spans="1:9" s="98" customFormat="1" ht="30.75" customHeight="1">
      <c r="A204" s="400">
        <v>162</v>
      </c>
      <c r="B204" s="150" t="s">
        <v>4312</v>
      </c>
      <c r="C204" s="518" t="s">
        <v>4313</v>
      </c>
      <c r="D204" s="400" t="s">
        <v>1279</v>
      </c>
      <c r="E204" s="401">
        <v>5000000</v>
      </c>
      <c r="F204" s="518" t="s">
        <v>2749</v>
      </c>
      <c r="G204" s="400">
        <v>221360471</v>
      </c>
      <c r="H204" s="150" t="s">
        <v>4314</v>
      </c>
      <c r="I204" s="667"/>
    </row>
    <row r="205" spans="1:9" ht="30.75" customHeight="1">
      <c r="A205" s="400">
        <v>163</v>
      </c>
      <c r="B205" s="150" t="s">
        <v>4298</v>
      </c>
      <c r="C205" s="518" t="s">
        <v>4299</v>
      </c>
      <c r="D205" s="400" t="s">
        <v>1283</v>
      </c>
      <c r="E205" s="401">
        <v>2000000</v>
      </c>
      <c r="F205" s="518" t="s">
        <v>4300</v>
      </c>
      <c r="G205" s="400">
        <v>221489571</v>
      </c>
      <c r="H205" s="150" t="s">
        <v>4301</v>
      </c>
      <c r="I205" s="667"/>
    </row>
    <row r="206" spans="1:9" ht="30.75" customHeight="1">
      <c r="A206" s="400">
        <v>164</v>
      </c>
      <c r="B206" s="150" t="s">
        <v>4302</v>
      </c>
      <c r="C206" s="518" t="s">
        <v>4303</v>
      </c>
      <c r="D206" s="400" t="s">
        <v>1283</v>
      </c>
      <c r="E206" s="401">
        <v>2000000</v>
      </c>
      <c r="F206" s="518" t="s">
        <v>4304</v>
      </c>
      <c r="G206" s="400">
        <v>221424512</v>
      </c>
      <c r="H206" s="150" t="s">
        <v>4305</v>
      </c>
      <c r="I206" s="667"/>
    </row>
    <row r="207" spans="1:9" ht="30.75" customHeight="1">
      <c r="A207" s="400">
        <v>165</v>
      </c>
      <c r="B207" s="150" t="s">
        <v>4306</v>
      </c>
      <c r="C207" s="518" t="s">
        <v>2536</v>
      </c>
      <c r="D207" s="400" t="s">
        <v>1283</v>
      </c>
      <c r="E207" s="401">
        <v>2000000</v>
      </c>
      <c r="F207" s="518" t="s">
        <v>4307</v>
      </c>
      <c r="G207" s="400">
        <v>272621191</v>
      </c>
      <c r="H207" s="150" t="s">
        <v>4270</v>
      </c>
      <c r="I207" s="667"/>
    </row>
    <row r="208" spans="1:9" ht="30.75" customHeight="1">
      <c r="A208" s="140"/>
      <c r="B208" s="453" t="s">
        <v>4415</v>
      </c>
      <c r="C208" s="207"/>
      <c r="D208" s="140"/>
      <c r="E208" s="299"/>
      <c r="F208" s="207"/>
      <c r="G208" s="207"/>
      <c r="H208" s="453"/>
      <c r="I208" s="140">
        <v>22</v>
      </c>
    </row>
    <row r="209" spans="1:9" ht="30.75" customHeight="1">
      <c r="A209" s="531">
        <v>166</v>
      </c>
      <c r="B209" s="553" t="s">
        <v>2235</v>
      </c>
      <c r="C209" s="553" t="s">
        <v>4424</v>
      </c>
      <c r="D209" s="531" t="s">
        <v>1279</v>
      </c>
      <c r="E209" s="301">
        <v>5000000</v>
      </c>
      <c r="F209" s="260" t="s">
        <v>4345</v>
      </c>
      <c r="G209" s="205">
        <v>194578102</v>
      </c>
      <c r="H209" s="553">
        <v>1632142512</v>
      </c>
      <c r="I209" s="205"/>
    </row>
    <row r="210" spans="1:9" ht="30.75" customHeight="1">
      <c r="A210" s="554">
        <v>167</v>
      </c>
      <c r="B210" s="553" t="s">
        <v>1494</v>
      </c>
      <c r="C210" s="553" t="s">
        <v>4390</v>
      </c>
      <c r="D210" s="531" t="s">
        <v>1279</v>
      </c>
      <c r="E210" s="301">
        <v>5000000</v>
      </c>
      <c r="F210" s="260" t="s">
        <v>4425</v>
      </c>
      <c r="G210" s="205">
        <v>194566612</v>
      </c>
      <c r="H210" s="553">
        <v>945385562</v>
      </c>
      <c r="I210" s="205"/>
    </row>
    <row r="211" spans="1:9" ht="30.75" customHeight="1">
      <c r="A211" s="531">
        <v>168</v>
      </c>
      <c r="B211" s="553" t="s">
        <v>627</v>
      </c>
      <c r="C211" s="553" t="s">
        <v>4426</v>
      </c>
      <c r="D211" s="531" t="s">
        <v>1279</v>
      </c>
      <c r="E211" s="301">
        <v>5000000</v>
      </c>
      <c r="F211" s="260" t="s">
        <v>4349</v>
      </c>
      <c r="G211" s="205">
        <v>194576565</v>
      </c>
      <c r="H211" s="553">
        <v>1672307560</v>
      </c>
      <c r="I211" s="205"/>
    </row>
    <row r="212" spans="1:9" ht="30.75" customHeight="1">
      <c r="A212" s="554">
        <v>169</v>
      </c>
      <c r="B212" s="553" t="s">
        <v>4427</v>
      </c>
      <c r="C212" s="553" t="s">
        <v>4428</v>
      </c>
      <c r="D212" s="531" t="s">
        <v>1279</v>
      </c>
      <c r="E212" s="301">
        <v>5000000</v>
      </c>
      <c r="F212" s="260" t="s">
        <v>4429</v>
      </c>
      <c r="G212" s="205">
        <v>19454598</v>
      </c>
      <c r="H212" s="553">
        <v>961747414</v>
      </c>
      <c r="I212" s="205"/>
    </row>
    <row r="213" spans="1:9" ht="30.75" customHeight="1">
      <c r="A213" s="531">
        <v>170</v>
      </c>
      <c r="B213" s="553" t="s">
        <v>4430</v>
      </c>
      <c r="C213" s="553" t="s">
        <v>4390</v>
      </c>
      <c r="D213" s="531" t="s">
        <v>2474</v>
      </c>
      <c r="E213" s="301">
        <v>5000000</v>
      </c>
      <c r="F213" s="260" t="s">
        <v>417</v>
      </c>
      <c r="G213" s="205">
        <v>194539132</v>
      </c>
      <c r="H213" s="553">
        <v>1683027304</v>
      </c>
      <c r="I213" s="205"/>
    </row>
    <row r="214" spans="1:9" ht="30.75" customHeight="1">
      <c r="A214" s="554">
        <v>171</v>
      </c>
      <c r="B214" s="553" t="s">
        <v>1378</v>
      </c>
      <c r="C214" s="553" t="s">
        <v>1583</v>
      </c>
      <c r="D214" s="531" t="s">
        <v>1279</v>
      </c>
      <c r="E214" s="301">
        <v>5000000</v>
      </c>
      <c r="F214" s="260" t="s">
        <v>4332</v>
      </c>
      <c r="G214" s="205">
        <v>194582533</v>
      </c>
      <c r="H214" s="553">
        <v>978847081</v>
      </c>
      <c r="I214" s="205"/>
    </row>
    <row r="215" spans="1:9" ht="30.75" customHeight="1">
      <c r="A215" s="531">
        <v>172</v>
      </c>
      <c r="B215" s="553" t="s">
        <v>1084</v>
      </c>
      <c r="C215" s="553" t="s">
        <v>1583</v>
      </c>
      <c r="D215" s="531" t="s">
        <v>1279</v>
      </c>
      <c r="E215" s="301">
        <v>5000000</v>
      </c>
      <c r="F215" s="260" t="s">
        <v>4431</v>
      </c>
      <c r="G215" s="205">
        <v>194582533</v>
      </c>
      <c r="H215" s="553">
        <v>978847081</v>
      </c>
      <c r="I215" s="205"/>
    </row>
    <row r="216" spans="1:9" ht="30.75" customHeight="1">
      <c r="A216" s="554">
        <v>173</v>
      </c>
      <c r="B216" s="553" t="s">
        <v>4432</v>
      </c>
      <c r="C216" s="553" t="s">
        <v>4390</v>
      </c>
      <c r="D216" s="531" t="s">
        <v>2474</v>
      </c>
      <c r="E216" s="301">
        <v>5000000</v>
      </c>
      <c r="F216" s="260" t="s">
        <v>4332</v>
      </c>
      <c r="G216" s="205">
        <v>194539140</v>
      </c>
      <c r="H216" s="553">
        <v>1639818896</v>
      </c>
      <c r="I216" s="205"/>
    </row>
    <row r="217" spans="1:9" ht="30.75" customHeight="1">
      <c r="A217" s="531">
        <v>174</v>
      </c>
      <c r="B217" s="553" t="s">
        <v>627</v>
      </c>
      <c r="C217" s="553" t="s">
        <v>4403</v>
      </c>
      <c r="D217" s="531" t="s">
        <v>2474</v>
      </c>
      <c r="E217" s="301">
        <v>5000000</v>
      </c>
      <c r="F217" s="260" t="s">
        <v>4371</v>
      </c>
      <c r="G217" s="205">
        <v>194544711</v>
      </c>
      <c r="H217" s="553"/>
      <c r="I217" s="205"/>
    </row>
    <row r="218" spans="1:9" ht="30.75" customHeight="1">
      <c r="A218" s="554">
        <v>175</v>
      </c>
      <c r="B218" s="553" t="s">
        <v>1336</v>
      </c>
      <c r="C218" s="553" t="s">
        <v>4390</v>
      </c>
      <c r="D218" s="531" t="s">
        <v>1283</v>
      </c>
      <c r="E218" s="301">
        <v>2000000</v>
      </c>
      <c r="F218" s="260" t="s">
        <v>4349</v>
      </c>
      <c r="G218" s="205">
        <v>194576568</v>
      </c>
      <c r="H218" s="553">
        <v>1633608468</v>
      </c>
      <c r="I218" s="205"/>
    </row>
    <row r="219" spans="1:9" ht="30.75" customHeight="1">
      <c r="A219" s="531">
        <v>176</v>
      </c>
      <c r="B219" s="553" t="s">
        <v>4433</v>
      </c>
      <c r="C219" s="553" t="s">
        <v>4428</v>
      </c>
      <c r="D219" s="531" t="s">
        <v>1283</v>
      </c>
      <c r="E219" s="301">
        <v>2000000</v>
      </c>
      <c r="F219" s="260" t="s">
        <v>4425</v>
      </c>
      <c r="G219" s="205">
        <v>194618321</v>
      </c>
      <c r="H219" s="553">
        <v>1635708480</v>
      </c>
      <c r="I219" s="205"/>
    </row>
    <row r="220" spans="1:9" ht="30.75" customHeight="1">
      <c r="A220" s="554">
        <v>177</v>
      </c>
      <c r="B220" s="553" t="s">
        <v>129</v>
      </c>
      <c r="C220" s="553" t="s">
        <v>4434</v>
      </c>
      <c r="D220" s="531" t="s">
        <v>1283</v>
      </c>
      <c r="E220" s="301">
        <v>2000000</v>
      </c>
      <c r="F220" s="260" t="s">
        <v>4435</v>
      </c>
      <c r="G220" s="205">
        <v>194569137</v>
      </c>
      <c r="H220" s="553">
        <v>1664159129</v>
      </c>
      <c r="I220" s="205"/>
    </row>
    <row r="221" spans="1:9" ht="30.75" customHeight="1">
      <c r="A221" s="531">
        <v>178</v>
      </c>
      <c r="B221" s="553" t="s">
        <v>863</v>
      </c>
      <c r="C221" s="553" t="s">
        <v>4428</v>
      </c>
      <c r="D221" s="531" t="s">
        <v>3679</v>
      </c>
      <c r="E221" s="301">
        <v>2000000</v>
      </c>
      <c r="F221" s="260" t="s">
        <v>4332</v>
      </c>
      <c r="G221" s="205">
        <v>194595883</v>
      </c>
      <c r="H221" s="553">
        <v>986619481</v>
      </c>
      <c r="I221" s="205"/>
    </row>
    <row r="222" spans="1:9" ht="30.75" customHeight="1">
      <c r="A222" s="554">
        <v>179</v>
      </c>
      <c r="B222" s="553" t="s">
        <v>453</v>
      </c>
      <c r="C222" s="553" t="s">
        <v>1583</v>
      </c>
      <c r="D222" s="531" t="s">
        <v>1283</v>
      </c>
      <c r="E222" s="301">
        <v>2000000</v>
      </c>
      <c r="F222" s="260" t="s">
        <v>4436</v>
      </c>
      <c r="G222" s="205">
        <v>194602805</v>
      </c>
      <c r="H222" s="553">
        <v>1292907959</v>
      </c>
      <c r="I222" s="205"/>
    </row>
    <row r="223" spans="1:9" ht="30.75" customHeight="1">
      <c r="A223" s="531">
        <v>180</v>
      </c>
      <c r="B223" s="553" t="s">
        <v>3227</v>
      </c>
      <c r="C223" s="553" t="s">
        <v>4437</v>
      </c>
      <c r="D223" s="531" t="s">
        <v>1283</v>
      </c>
      <c r="E223" s="301">
        <v>2000000</v>
      </c>
      <c r="F223" s="260" t="s">
        <v>4431</v>
      </c>
      <c r="G223" s="555" t="s">
        <v>4438</v>
      </c>
      <c r="H223" s="553">
        <v>905750640</v>
      </c>
      <c r="I223" s="205"/>
    </row>
    <row r="224" spans="1:9" ht="30.75" customHeight="1">
      <c r="A224" s="554">
        <v>181</v>
      </c>
      <c r="B224" s="553" t="s">
        <v>1084</v>
      </c>
      <c r="C224" s="553" t="s">
        <v>4403</v>
      </c>
      <c r="D224" s="531" t="s">
        <v>1283</v>
      </c>
      <c r="E224" s="301">
        <v>2000000</v>
      </c>
      <c r="F224" s="260" t="s">
        <v>4371</v>
      </c>
      <c r="G224" s="205">
        <v>194613176</v>
      </c>
      <c r="H224" s="553"/>
      <c r="I224" s="205"/>
    </row>
    <row r="225" spans="1:9" ht="30.75" customHeight="1">
      <c r="A225" s="531">
        <v>182</v>
      </c>
      <c r="B225" s="553" t="s">
        <v>427</v>
      </c>
      <c r="C225" s="553" t="s">
        <v>4403</v>
      </c>
      <c r="D225" s="531" t="s">
        <v>1283</v>
      </c>
      <c r="E225" s="301">
        <v>2000000</v>
      </c>
      <c r="F225" s="260" t="s">
        <v>4371</v>
      </c>
      <c r="G225" s="205">
        <v>194544755</v>
      </c>
      <c r="H225" s="553"/>
      <c r="I225" s="205"/>
    </row>
    <row r="226" spans="1:9" ht="30.75" customHeight="1">
      <c r="A226" s="554">
        <v>183</v>
      </c>
      <c r="B226" s="553" t="s">
        <v>553</v>
      </c>
      <c r="C226" s="553" t="s">
        <v>4403</v>
      </c>
      <c r="D226" s="531" t="s">
        <v>1283</v>
      </c>
      <c r="E226" s="301">
        <v>2000000</v>
      </c>
      <c r="F226" s="260" t="s">
        <v>4371</v>
      </c>
      <c r="G226" s="205">
        <v>194544712</v>
      </c>
      <c r="H226" s="553"/>
      <c r="I226" s="205"/>
    </row>
    <row r="227" spans="1:9" s="98" customFormat="1" ht="30.75" customHeight="1">
      <c r="A227" s="531">
        <v>184</v>
      </c>
      <c r="B227" s="553" t="s">
        <v>4439</v>
      </c>
      <c r="C227" s="553" t="s">
        <v>4440</v>
      </c>
      <c r="D227" s="531" t="s">
        <v>1283</v>
      </c>
      <c r="E227" s="301">
        <v>2000000</v>
      </c>
      <c r="F227" s="260" t="s">
        <v>4371</v>
      </c>
      <c r="G227" s="205">
        <v>194545955</v>
      </c>
      <c r="H227" s="553"/>
      <c r="I227" s="205"/>
    </row>
    <row r="228" spans="1:9" ht="30.75" customHeight="1">
      <c r="A228" s="554">
        <v>185</v>
      </c>
      <c r="B228" s="553" t="s">
        <v>4441</v>
      </c>
      <c r="C228" s="553" t="s">
        <v>4442</v>
      </c>
      <c r="D228" s="531" t="s">
        <v>1283</v>
      </c>
      <c r="E228" s="301">
        <v>2000000</v>
      </c>
      <c r="F228" s="260" t="s">
        <v>4443</v>
      </c>
      <c r="G228" s="205">
        <v>194580253</v>
      </c>
      <c r="H228" s="553"/>
      <c r="I228" s="205"/>
    </row>
    <row r="229" spans="1:9" ht="30.75" customHeight="1">
      <c r="A229" s="531">
        <v>186</v>
      </c>
      <c r="B229" s="553" t="s">
        <v>2053</v>
      </c>
      <c r="C229" s="553" t="s">
        <v>4294</v>
      </c>
      <c r="D229" s="531" t="s">
        <v>1299</v>
      </c>
      <c r="E229" s="301">
        <v>2000000</v>
      </c>
      <c r="F229" s="260" t="s">
        <v>4444</v>
      </c>
      <c r="G229" s="555" t="s">
        <v>4445</v>
      </c>
      <c r="H229" s="553"/>
      <c r="I229" s="205"/>
    </row>
    <row r="230" spans="1:9" ht="30.75" customHeight="1">
      <c r="A230" s="554">
        <v>187</v>
      </c>
      <c r="B230" s="553" t="s">
        <v>4446</v>
      </c>
      <c r="C230" s="553" t="s">
        <v>4447</v>
      </c>
      <c r="D230" s="531" t="s">
        <v>1283</v>
      </c>
      <c r="E230" s="301">
        <v>2000000</v>
      </c>
      <c r="F230" s="260" t="s">
        <v>4349</v>
      </c>
      <c r="G230" s="555" t="s">
        <v>4448</v>
      </c>
      <c r="H230" s="553"/>
      <c r="I230" s="205"/>
    </row>
    <row r="231" spans="1:9" ht="30.75" customHeight="1">
      <c r="A231" s="140"/>
      <c r="B231" s="453" t="s">
        <v>4578</v>
      </c>
      <c r="C231" s="207"/>
      <c r="D231" s="140"/>
      <c r="E231" s="299"/>
      <c r="F231" s="207"/>
      <c r="G231" s="207"/>
      <c r="H231" s="453"/>
      <c r="I231" s="140">
        <v>21</v>
      </c>
    </row>
    <row r="232" spans="1:9" ht="30.75" customHeight="1">
      <c r="A232" s="126">
        <v>188</v>
      </c>
      <c r="B232" s="194" t="s">
        <v>1077</v>
      </c>
      <c r="C232" s="194" t="s">
        <v>4579</v>
      </c>
      <c r="D232" s="126" t="s">
        <v>1304</v>
      </c>
      <c r="E232" s="556">
        <v>5000000</v>
      </c>
      <c r="F232" s="194" t="s">
        <v>4580</v>
      </c>
      <c r="G232" s="557" t="s">
        <v>4581</v>
      </c>
      <c r="H232" s="782"/>
      <c r="I232" s="508"/>
    </row>
    <row r="233" spans="1:9" ht="30.75" customHeight="1">
      <c r="A233" s="126">
        <v>189</v>
      </c>
      <c r="B233" s="194" t="s">
        <v>4582</v>
      </c>
      <c r="C233" s="194" t="s">
        <v>1568</v>
      </c>
      <c r="D233" s="126" t="s">
        <v>1304</v>
      </c>
      <c r="E233" s="556">
        <v>5000000</v>
      </c>
      <c r="F233" s="194" t="s">
        <v>4583</v>
      </c>
      <c r="G233" s="557" t="s">
        <v>4584</v>
      </c>
      <c r="H233" s="782"/>
      <c r="I233" s="508"/>
    </row>
    <row r="234" spans="1:9" ht="30.75" customHeight="1">
      <c r="A234" s="126">
        <v>190</v>
      </c>
      <c r="B234" s="150" t="s">
        <v>4585</v>
      </c>
      <c r="C234" s="518" t="s">
        <v>4490</v>
      </c>
      <c r="D234" s="126" t="s">
        <v>1304</v>
      </c>
      <c r="E234" s="556">
        <v>5000000</v>
      </c>
      <c r="F234" s="518" t="s">
        <v>4586</v>
      </c>
      <c r="G234" s="518"/>
      <c r="H234" s="782"/>
      <c r="I234" s="508"/>
    </row>
    <row r="235" spans="1:9" ht="30.75" customHeight="1">
      <c r="A235" s="126">
        <v>191</v>
      </c>
      <c r="B235" s="150" t="s">
        <v>905</v>
      </c>
      <c r="C235" s="518" t="s">
        <v>4587</v>
      </c>
      <c r="D235" s="126" t="s">
        <v>1304</v>
      </c>
      <c r="E235" s="556">
        <v>5000000</v>
      </c>
      <c r="F235" s="518" t="s">
        <v>4588</v>
      </c>
      <c r="G235" s="518"/>
      <c r="H235" s="782"/>
      <c r="I235" s="508"/>
    </row>
    <row r="236" spans="1:9" ht="30.75" customHeight="1">
      <c r="A236" s="126">
        <v>192</v>
      </c>
      <c r="B236" s="150" t="s">
        <v>4589</v>
      </c>
      <c r="C236" s="518" t="s">
        <v>4590</v>
      </c>
      <c r="D236" s="126" t="s">
        <v>1304</v>
      </c>
      <c r="E236" s="556">
        <v>5000000</v>
      </c>
      <c r="F236" s="518" t="s">
        <v>4489</v>
      </c>
      <c r="G236" s="518">
        <v>906786620</v>
      </c>
      <c r="H236" s="782"/>
      <c r="I236" s="508"/>
    </row>
    <row r="237" spans="1:9" ht="30.75" customHeight="1">
      <c r="A237" s="126">
        <v>193</v>
      </c>
      <c r="B237" s="150" t="s">
        <v>4591</v>
      </c>
      <c r="C237" s="518" t="s">
        <v>4592</v>
      </c>
      <c r="D237" s="126" t="s">
        <v>1304</v>
      </c>
      <c r="E237" s="556">
        <v>5000000</v>
      </c>
      <c r="F237" s="518" t="s">
        <v>4536</v>
      </c>
      <c r="G237" s="518"/>
      <c r="H237" s="782"/>
      <c r="I237" s="508"/>
    </row>
    <row r="238" spans="1:9" ht="30.75" customHeight="1">
      <c r="A238" s="126">
        <v>194</v>
      </c>
      <c r="B238" s="150" t="s">
        <v>4318</v>
      </c>
      <c r="C238" s="518" t="s">
        <v>363</v>
      </c>
      <c r="D238" s="126" t="s">
        <v>1304</v>
      </c>
      <c r="E238" s="556">
        <v>5000000</v>
      </c>
      <c r="F238" s="518" t="s">
        <v>4515</v>
      </c>
      <c r="G238" s="518"/>
      <c r="H238" s="782"/>
      <c r="I238" s="508"/>
    </row>
    <row r="239" spans="1:9" ht="30.75" customHeight="1">
      <c r="A239" s="126">
        <v>195</v>
      </c>
      <c r="B239" s="150" t="s">
        <v>4593</v>
      </c>
      <c r="C239" s="518" t="s">
        <v>4594</v>
      </c>
      <c r="D239" s="126" t="s">
        <v>1304</v>
      </c>
      <c r="E239" s="556">
        <v>5000000</v>
      </c>
      <c r="F239" s="518" t="s">
        <v>4595</v>
      </c>
      <c r="G239" s="518">
        <v>1216558526</v>
      </c>
      <c r="H239" s="782"/>
      <c r="I239" s="508"/>
    </row>
    <row r="240" spans="1:9" ht="30.75" customHeight="1">
      <c r="A240" s="126">
        <v>196</v>
      </c>
      <c r="B240" s="150" t="s">
        <v>4596</v>
      </c>
      <c r="C240" s="518" t="s">
        <v>4597</v>
      </c>
      <c r="D240" s="126" t="s">
        <v>1304</v>
      </c>
      <c r="E240" s="556">
        <v>5000000</v>
      </c>
      <c r="F240" s="518" t="s">
        <v>4539</v>
      </c>
      <c r="G240" s="518">
        <v>1634283273</v>
      </c>
      <c r="H240" s="782"/>
      <c r="I240" s="508"/>
    </row>
    <row r="241" spans="1:9" ht="30.75" customHeight="1">
      <c r="A241" s="126">
        <v>197</v>
      </c>
      <c r="B241" s="150" t="s">
        <v>4598</v>
      </c>
      <c r="C241" s="518" t="s">
        <v>4455</v>
      </c>
      <c r="D241" s="126" t="s">
        <v>1304</v>
      </c>
      <c r="E241" s="556">
        <v>5000000</v>
      </c>
      <c r="F241" s="518" t="s">
        <v>4599</v>
      </c>
      <c r="G241" s="518">
        <v>1663123091</v>
      </c>
      <c r="H241" s="783"/>
      <c r="I241" s="508"/>
    </row>
    <row r="242" spans="1:9" ht="30.75" customHeight="1">
      <c r="A242" s="126">
        <v>198</v>
      </c>
      <c r="B242" s="150" t="s">
        <v>4600</v>
      </c>
      <c r="C242" s="518" t="s">
        <v>4601</v>
      </c>
      <c r="D242" s="126" t="s">
        <v>1304</v>
      </c>
      <c r="E242" s="556">
        <v>5000000</v>
      </c>
      <c r="F242" s="518" t="s">
        <v>4602</v>
      </c>
      <c r="G242" s="518">
        <v>1655898434</v>
      </c>
      <c r="H242" s="783"/>
      <c r="I242" s="508"/>
    </row>
    <row r="243" spans="1:9" ht="30.75" customHeight="1">
      <c r="A243" s="126">
        <v>199</v>
      </c>
      <c r="B243" s="150" t="s">
        <v>4603</v>
      </c>
      <c r="C243" s="518" t="s">
        <v>4604</v>
      </c>
      <c r="D243" s="126" t="s">
        <v>1304</v>
      </c>
      <c r="E243" s="556">
        <v>5000000</v>
      </c>
      <c r="F243" s="518" t="s">
        <v>4546</v>
      </c>
      <c r="G243" s="518">
        <v>1646818403</v>
      </c>
      <c r="H243" s="783"/>
      <c r="I243" s="508"/>
    </row>
    <row r="244" spans="1:9" ht="30.75" customHeight="1">
      <c r="A244" s="126">
        <v>200</v>
      </c>
      <c r="B244" s="150" t="s">
        <v>4605</v>
      </c>
      <c r="C244" s="518" t="s">
        <v>4455</v>
      </c>
      <c r="D244" s="126" t="s">
        <v>1304</v>
      </c>
      <c r="E244" s="556">
        <v>5000000</v>
      </c>
      <c r="F244" s="518" t="s">
        <v>4606</v>
      </c>
      <c r="G244" s="518"/>
      <c r="H244" s="783"/>
      <c r="I244" s="508"/>
    </row>
    <row r="245" spans="1:9" ht="30.75" customHeight="1">
      <c r="A245" s="126">
        <v>201</v>
      </c>
      <c r="B245" s="194" t="s">
        <v>4607</v>
      </c>
      <c r="C245" s="194" t="s">
        <v>4608</v>
      </c>
      <c r="D245" s="126" t="s">
        <v>1299</v>
      </c>
      <c r="E245" s="556">
        <v>2000000</v>
      </c>
      <c r="F245" s="194" t="s">
        <v>4609</v>
      </c>
      <c r="G245" s="194"/>
      <c r="H245" s="782"/>
      <c r="I245" s="508"/>
    </row>
    <row r="246" spans="1:9" ht="30.75" customHeight="1">
      <c r="A246" s="126">
        <v>202</v>
      </c>
      <c r="B246" s="194" t="s">
        <v>4610</v>
      </c>
      <c r="C246" s="194" t="s">
        <v>4611</v>
      </c>
      <c r="D246" s="126" t="s">
        <v>1299</v>
      </c>
      <c r="E246" s="556">
        <v>2000000</v>
      </c>
      <c r="F246" s="194" t="s">
        <v>4612</v>
      </c>
      <c r="G246" s="194"/>
      <c r="H246" s="782"/>
      <c r="I246" s="508"/>
    </row>
    <row r="247" spans="1:9" ht="30.75" customHeight="1">
      <c r="A247" s="126">
        <v>203</v>
      </c>
      <c r="B247" s="194" t="s">
        <v>4613</v>
      </c>
      <c r="C247" s="194" t="s">
        <v>4608</v>
      </c>
      <c r="D247" s="126" t="s">
        <v>1299</v>
      </c>
      <c r="E247" s="556">
        <v>2000000</v>
      </c>
      <c r="F247" s="194" t="s">
        <v>4614</v>
      </c>
      <c r="G247" s="194"/>
      <c r="H247" s="782"/>
      <c r="I247" s="508"/>
    </row>
    <row r="248" spans="1:9" ht="30.75" customHeight="1">
      <c r="A248" s="126">
        <v>204</v>
      </c>
      <c r="B248" s="194" t="s">
        <v>4615</v>
      </c>
      <c r="C248" s="194" t="s">
        <v>4608</v>
      </c>
      <c r="D248" s="126" t="s">
        <v>1299</v>
      </c>
      <c r="E248" s="556">
        <v>2000000</v>
      </c>
      <c r="F248" s="194" t="s">
        <v>4616</v>
      </c>
      <c r="G248" s="557" t="s">
        <v>4617</v>
      </c>
      <c r="H248" s="782"/>
      <c r="I248" s="508"/>
    </row>
    <row r="249" spans="1:9" s="98" customFormat="1" ht="30.75" customHeight="1">
      <c r="A249" s="126">
        <v>205</v>
      </c>
      <c r="B249" s="194" t="s">
        <v>4618</v>
      </c>
      <c r="C249" s="194" t="s">
        <v>4619</v>
      </c>
      <c r="D249" s="126" t="s">
        <v>1299</v>
      </c>
      <c r="E249" s="556">
        <v>2000000</v>
      </c>
      <c r="F249" s="194" t="s">
        <v>4620</v>
      </c>
      <c r="G249" s="557" t="s">
        <v>4621</v>
      </c>
      <c r="H249" s="782"/>
      <c r="I249" s="508"/>
    </row>
    <row r="250" spans="1:9" ht="30.75" customHeight="1">
      <c r="A250" s="126">
        <v>206</v>
      </c>
      <c r="B250" s="194" t="s">
        <v>4622</v>
      </c>
      <c r="C250" s="194" t="s">
        <v>4623</v>
      </c>
      <c r="D250" s="126" t="s">
        <v>1299</v>
      </c>
      <c r="E250" s="556">
        <v>2000000</v>
      </c>
      <c r="F250" s="194" t="s">
        <v>4624</v>
      </c>
      <c r="G250" s="194"/>
      <c r="H250" s="782"/>
      <c r="I250" s="508"/>
    </row>
    <row r="251" spans="1:9" s="98" customFormat="1" ht="30.75" customHeight="1">
      <c r="A251" s="126">
        <v>207</v>
      </c>
      <c r="B251" s="194" t="s">
        <v>4625</v>
      </c>
      <c r="C251" s="194" t="s">
        <v>4626</v>
      </c>
      <c r="D251" s="126" t="s">
        <v>1299</v>
      </c>
      <c r="E251" s="556">
        <v>2000000</v>
      </c>
      <c r="F251" s="194" t="s">
        <v>4627</v>
      </c>
      <c r="G251" s="194"/>
      <c r="H251" s="782"/>
      <c r="I251" s="508"/>
    </row>
    <row r="252" spans="1:9" ht="30.75" customHeight="1">
      <c r="A252" s="126">
        <v>208</v>
      </c>
      <c r="B252" s="194" t="s">
        <v>553</v>
      </c>
      <c r="C252" s="194" t="s">
        <v>4628</v>
      </c>
      <c r="D252" s="126" t="s">
        <v>1299</v>
      </c>
      <c r="E252" s="556">
        <v>2000000</v>
      </c>
      <c r="F252" s="194" t="s">
        <v>4629</v>
      </c>
      <c r="G252" s="194" t="s">
        <v>4630</v>
      </c>
      <c r="H252" s="782"/>
      <c r="I252" s="508"/>
    </row>
    <row r="253" spans="1:9" ht="30.75" customHeight="1">
      <c r="A253" s="140"/>
      <c r="B253" s="453" t="s">
        <v>4642</v>
      </c>
      <c r="C253" s="207"/>
      <c r="D253" s="140"/>
      <c r="E253" s="299"/>
      <c r="F253" s="207"/>
      <c r="G253" s="207"/>
      <c r="H253" s="453"/>
      <c r="I253" s="140">
        <v>1</v>
      </c>
    </row>
    <row r="254" spans="1:9" ht="30.75" customHeight="1">
      <c r="A254" s="668">
        <v>209</v>
      </c>
      <c r="B254" s="671" t="s">
        <v>593</v>
      </c>
      <c r="C254" s="669" t="s">
        <v>4639</v>
      </c>
      <c r="D254" s="126" t="s">
        <v>1299</v>
      </c>
      <c r="E254" s="670">
        <v>2000000</v>
      </c>
      <c r="F254" s="671" t="s">
        <v>4640</v>
      </c>
      <c r="G254" s="661">
        <v>212616280</v>
      </c>
      <c r="H254" s="771" t="s">
        <v>4641</v>
      </c>
      <c r="I254" s="672"/>
    </row>
    <row r="255" spans="1:9" ht="30.75" customHeight="1">
      <c r="A255" s="140"/>
      <c r="B255" s="453" t="s">
        <v>4775</v>
      </c>
      <c r="C255" s="207"/>
      <c r="D255" s="140"/>
      <c r="E255" s="299"/>
      <c r="F255" s="207"/>
      <c r="G255" s="207"/>
      <c r="H255" s="453"/>
      <c r="I255" s="140">
        <v>7</v>
      </c>
    </row>
    <row r="256" spans="1:9" ht="30.75" customHeight="1">
      <c r="A256" s="518">
        <v>210</v>
      </c>
      <c r="B256" s="150" t="s">
        <v>4766</v>
      </c>
      <c r="C256" s="518" t="s">
        <v>4268</v>
      </c>
      <c r="D256" s="400" t="s">
        <v>2444</v>
      </c>
      <c r="E256" s="211">
        <v>5000000</v>
      </c>
      <c r="F256" s="518" t="s">
        <v>4765</v>
      </c>
      <c r="G256" s="518">
        <v>194287581</v>
      </c>
      <c r="H256" s="150">
        <v>1644955382</v>
      </c>
      <c r="I256" s="518"/>
    </row>
    <row r="257" spans="1:9" ht="30.75" customHeight="1">
      <c r="A257" s="518">
        <v>211</v>
      </c>
      <c r="B257" s="150" t="s">
        <v>4771</v>
      </c>
      <c r="C257" s="518" t="s">
        <v>3137</v>
      </c>
      <c r="D257" s="400" t="s">
        <v>2444</v>
      </c>
      <c r="E257" s="211">
        <v>5000000</v>
      </c>
      <c r="F257" s="518" t="s">
        <v>4772</v>
      </c>
      <c r="G257" s="518">
        <v>1973355243</v>
      </c>
      <c r="H257" s="150">
        <v>913427365</v>
      </c>
      <c r="I257" s="518"/>
    </row>
    <row r="258" spans="1:9" ht="30.75" customHeight="1">
      <c r="A258" s="518">
        <v>212</v>
      </c>
      <c r="B258" s="150" t="s">
        <v>532</v>
      </c>
      <c r="C258" s="518" t="s">
        <v>4773</v>
      </c>
      <c r="D258" s="400" t="s">
        <v>2444</v>
      </c>
      <c r="E258" s="211">
        <v>5000000</v>
      </c>
      <c r="F258" s="518" t="s">
        <v>4774</v>
      </c>
      <c r="G258" s="518">
        <v>197268467</v>
      </c>
      <c r="H258" s="150"/>
      <c r="I258" s="518"/>
    </row>
    <row r="259" spans="1:9" s="98" customFormat="1" ht="30.75" customHeight="1">
      <c r="A259" s="518">
        <v>213</v>
      </c>
      <c r="B259" s="150" t="s">
        <v>950</v>
      </c>
      <c r="C259" s="518" t="s">
        <v>4760</v>
      </c>
      <c r="D259" s="400" t="s">
        <v>4761</v>
      </c>
      <c r="E259" s="211">
        <v>2000000</v>
      </c>
      <c r="F259" s="518" t="s">
        <v>4762</v>
      </c>
      <c r="G259" s="518">
        <v>1972832278</v>
      </c>
      <c r="H259" s="150">
        <v>914319009</v>
      </c>
      <c r="I259" s="518"/>
    </row>
    <row r="260" spans="1:9" ht="30.75" customHeight="1">
      <c r="A260" s="518">
        <v>214</v>
      </c>
      <c r="B260" s="150" t="s">
        <v>4763</v>
      </c>
      <c r="C260" s="518" t="s">
        <v>1583</v>
      </c>
      <c r="D260" s="400" t="s">
        <v>4764</v>
      </c>
      <c r="E260" s="211">
        <v>2000000</v>
      </c>
      <c r="F260" s="518" t="s">
        <v>4765</v>
      </c>
      <c r="G260" s="518">
        <v>197374910</v>
      </c>
      <c r="H260" s="150">
        <v>935810105</v>
      </c>
      <c r="I260" s="518"/>
    </row>
    <row r="261" spans="1:9" ht="30.75" customHeight="1">
      <c r="A261" s="518">
        <v>215</v>
      </c>
      <c r="B261" s="150" t="s">
        <v>1650</v>
      </c>
      <c r="C261" s="518" t="s">
        <v>2858</v>
      </c>
      <c r="D261" s="400" t="s">
        <v>4767</v>
      </c>
      <c r="E261" s="211">
        <v>2000000</v>
      </c>
      <c r="F261" s="518" t="s">
        <v>4765</v>
      </c>
      <c r="G261" s="518">
        <v>197374912</v>
      </c>
      <c r="H261" s="150">
        <v>1644955382</v>
      </c>
      <c r="I261" s="518"/>
    </row>
    <row r="262" spans="1:9" s="97" customFormat="1" ht="30.75" customHeight="1">
      <c r="A262" s="518">
        <v>216</v>
      </c>
      <c r="B262" s="150" t="s">
        <v>4768</v>
      </c>
      <c r="C262" s="518" t="s">
        <v>4769</v>
      </c>
      <c r="D262" s="400" t="s">
        <v>1734</v>
      </c>
      <c r="E262" s="211">
        <v>2000000</v>
      </c>
      <c r="F262" s="518" t="s">
        <v>4770</v>
      </c>
      <c r="G262" s="518">
        <v>197337143</v>
      </c>
      <c r="H262" s="150">
        <v>1626367477</v>
      </c>
      <c r="I262" s="518"/>
    </row>
    <row r="263" spans="1:9" ht="30.75" customHeight="1">
      <c r="A263" s="140"/>
      <c r="B263" s="453" t="s">
        <v>4847</v>
      </c>
      <c r="C263" s="207"/>
      <c r="D263" s="140"/>
      <c r="E263" s="299"/>
      <c r="F263" s="207"/>
      <c r="G263" s="207"/>
      <c r="H263" s="453"/>
      <c r="I263" s="140">
        <v>2</v>
      </c>
    </row>
    <row r="264" spans="1:9" ht="30.75" customHeight="1">
      <c r="A264" s="400">
        <v>217</v>
      </c>
      <c r="B264" s="150" t="s">
        <v>390</v>
      </c>
      <c r="C264" s="400" t="s">
        <v>3681</v>
      </c>
      <c r="D264" s="400" t="s">
        <v>1279</v>
      </c>
      <c r="E264" s="401">
        <v>5000000</v>
      </c>
      <c r="F264" s="400" t="s">
        <v>4850</v>
      </c>
      <c r="G264" s="400">
        <v>23166521</v>
      </c>
      <c r="H264" s="150">
        <v>915341293</v>
      </c>
      <c r="I264" s="508"/>
    </row>
    <row r="265" spans="1:9" ht="30.75" customHeight="1">
      <c r="A265" s="400">
        <v>218</v>
      </c>
      <c r="B265" s="150" t="s">
        <v>4851</v>
      </c>
      <c r="C265" s="400" t="s">
        <v>4852</v>
      </c>
      <c r="D265" s="400" t="s">
        <v>1279</v>
      </c>
      <c r="E265" s="401">
        <v>5000000</v>
      </c>
      <c r="F265" s="400" t="s">
        <v>4853</v>
      </c>
      <c r="G265" s="400">
        <v>152088828</v>
      </c>
      <c r="H265" s="150">
        <v>989288383</v>
      </c>
      <c r="I265" s="673"/>
    </row>
    <row r="266" spans="1:9" ht="30.75" customHeight="1">
      <c r="A266" s="209"/>
      <c r="B266" s="453" t="s">
        <v>4920</v>
      </c>
      <c r="C266" s="138"/>
      <c r="D266" s="209"/>
      <c r="E266" s="300"/>
      <c r="F266" s="138"/>
      <c r="G266" s="138"/>
      <c r="H266" s="505"/>
      <c r="I266" s="140">
        <v>21</v>
      </c>
    </row>
    <row r="267" spans="1:9" ht="30.75" customHeight="1">
      <c r="A267" s="558">
        <v>219</v>
      </c>
      <c r="B267" s="809" t="s">
        <v>2046</v>
      </c>
      <c r="C267" s="230" t="s">
        <v>2444</v>
      </c>
      <c r="D267" s="559" t="s">
        <v>47</v>
      </c>
      <c r="E267" s="560">
        <v>5000000</v>
      </c>
      <c r="F267" s="561" t="s">
        <v>4896</v>
      </c>
      <c r="G267" s="562" t="s">
        <v>4897</v>
      </c>
      <c r="H267" s="592"/>
      <c r="I267" s="563"/>
    </row>
    <row r="268" spans="1:9" ht="30.75" customHeight="1">
      <c r="A268" s="558">
        <v>220</v>
      </c>
      <c r="B268" s="809" t="s">
        <v>500</v>
      </c>
      <c r="C268" s="230" t="s">
        <v>2444</v>
      </c>
      <c r="D268" s="559" t="s">
        <v>4898</v>
      </c>
      <c r="E268" s="560">
        <v>5000000</v>
      </c>
      <c r="F268" s="561" t="s">
        <v>4896</v>
      </c>
      <c r="G268" s="562" t="s">
        <v>4899</v>
      </c>
      <c r="H268" s="592" t="s">
        <v>4900</v>
      </c>
      <c r="I268" s="563"/>
    </row>
    <row r="269" spans="1:9" ht="30.75" customHeight="1">
      <c r="A269" s="558">
        <v>221</v>
      </c>
      <c r="B269" s="809" t="s">
        <v>509</v>
      </c>
      <c r="C269" s="230" t="s">
        <v>2444</v>
      </c>
      <c r="D269" s="559" t="s">
        <v>4901</v>
      </c>
      <c r="E269" s="560">
        <v>5000000</v>
      </c>
      <c r="F269" s="561" t="s">
        <v>4902</v>
      </c>
      <c r="G269" s="562" t="s">
        <v>4903</v>
      </c>
      <c r="H269" s="592" t="s">
        <v>4904</v>
      </c>
      <c r="I269" s="563"/>
    </row>
    <row r="270" spans="1:9" ht="30.75" customHeight="1">
      <c r="A270" s="558">
        <v>222</v>
      </c>
      <c r="B270" s="809" t="s">
        <v>2534</v>
      </c>
      <c r="C270" s="230" t="s">
        <v>2444</v>
      </c>
      <c r="D270" s="559" t="s">
        <v>4898</v>
      </c>
      <c r="E270" s="560">
        <v>5000000</v>
      </c>
      <c r="F270" s="561" t="s">
        <v>4893</v>
      </c>
      <c r="G270" s="562" t="s">
        <v>4905</v>
      </c>
      <c r="H270" s="592" t="s">
        <v>4895</v>
      </c>
      <c r="I270" s="563"/>
    </row>
    <row r="271" spans="1:9" ht="30.75" customHeight="1">
      <c r="A271" s="558">
        <v>223</v>
      </c>
      <c r="B271" s="809" t="s">
        <v>1274</v>
      </c>
      <c r="C271" s="230" t="s">
        <v>2444</v>
      </c>
      <c r="D271" s="559" t="s">
        <v>4869</v>
      </c>
      <c r="E271" s="560">
        <v>5000000</v>
      </c>
      <c r="F271" s="561" t="s">
        <v>4906</v>
      </c>
      <c r="G271" s="562" t="s">
        <v>4907</v>
      </c>
      <c r="H271" s="592" t="s">
        <v>4908</v>
      </c>
      <c r="I271" s="563"/>
    </row>
    <row r="272" spans="1:9" ht="30.75" customHeight="1">
      <c r="A272" s="558">
        <v>224</v>
      </c>
      <c r="B272" s="809" t="s">
        <v>561</v>
      </c>
      <c r="C272" s="230" t="s">
        <v>2444</v>
      </c>
      <c r="D272" s="559" t="s">
        <v>4869</v>
      </c>
      <c r="E272" s="560">
        <v>5000000</v>
      </c>
      <c r="F272" s="561" t="s">
        <v>4883</v>
      </c>
      <c r="G272" s="562" t="s">
        <v>4909</v>
      </c>
      <c r="H272" s="592" t="s">
        <v>4910</v>
      </c>
      <c r="I272" s="563"/>
    </row>
    <row r="273" spans="1:9" ht="30.75" customHeight="1">
      <c r="A273" s="558">
        <v>225</v>
      </c>
      <c r="B273" s="809" t="s">
        <v>2447</v>
      </c>
      <c r="C273" s="230" t="s">
        <v>2444</v>
      </c>
      <c r="D273" s="559" t="s">
        <v>4911</v>
      </c>
      <c r="E273" s="560">
        <v>5000000</v>
      </c>
      <c r="F273" s="561" t="s">
        <v>4890</v>
      </c>
      <c r="G273" s="562" t="s">
        <v>4912</v>
      </c>
      <c r="H273" s="592"/>
      <c r="I273" s="563"/>
    </row>
    <row r="274" spans="1:9" ht="30.75" customHeight="1">
      <c r="A274" s="558">
        <v>226</v>
      </c>
      <c r="B274" s="809" t="s">
        <v>1236</v>
      </c>
      <c r="C274" s="230" t="s">
        <v>2444</v>
      </c>
      <c r="D274" s="559" t="s">
        <v>4913</v>
      </c>
      <c r="E274" s="560">
        <v>5000000</v>
      </c>
      <c r="F274" s="561" t="s">
        <v>4914</v>
      </c>
      <c r="G274" s="562" t="s">
        <v>4915</v>
      </c>
      <c r="H274" s="592" t="s">
        <v>4916</v>
      </c>
      <c r="I274" s="563"/>
    </row>
    <row r="275" spans="1:9" ht="30.75" customHeight="1">
      <c r="A275" s="558">
        <v>227</v>
      </c>
      <c r="B275" s="607" t="s">
        <v>4854</v>
      </c>
      <c r="C275" s="230" t="s">
        <v>1283</v>
      </c>
      <c r="D275" s="559" t="s">
        <v>4855</v>
      </c>
      <c r="E275" s="560">
        <v>2000000</v>
      </c>
      <c r="F275" s="561" t="s">
        <v>4856</v>
      </c>
      <c r="G275" s="564" t="s">
        <v>4857</v>
      </c>
      <c r="H275" s="595" t="s">
        <v>4858</v>
      </c>
      <c r="I275" s="563"/>
    </row>
    <row r="276" spans="1:9" ht="30.75" customHeight="1">
      <c r="A276" s="558">
        <v>228</v>
      </c>
      <c r="B276" s="607" t="s">
        <v>4023</v>
      </c>
      <c r="C276" s="230" t="s">
        <v>1283</v>
      </c>
      <c r="D276" s="559" t="s">
        <v>4855</v>
      </c>
      <c r="E276" s="560">
        <v>2000000</v>
      </c>
      <c r="F276" s="561" t="s">
        <v>4856</v>
      </c>
      <c r="G276" s="562" t="s">
        <v>4859</v>
      </c>
      <c r="H276" s="592" t="s">
        <v>4860</v>
      </c>
      <c r="I276" s="563"/>
    </row>
    <row r="277" spans="1:9" ht="30.75" customHeight="1">
      <c r="A277" s="558">
        <v>229</v>
      </c>
      <c r="B277" s="607" t="s">
        <v>4861</v>
      </c>
      <c r="C277" s="230" t="s">
        <v>1283</v>
      </c>
      <c r="D277" s="559" t="s">
        <v>4862</v>
      </c>
      <c r="E277" s="560">
        <v>2000000</v>
      </c>
      <c r="F277" s="561" t="s">
        <v>4856</v>
      </c>
      <c r="G277" s="562" t="s">
        <v>4863</v>
      </c>
      <c r="H277" s="592" t="s">
        <v>4864</v>
      </c>
      <c r="I277" s="563"/>
    </row>
    <row r="278" spans="1:9" ht="30.75" customHeight="1">
      <c r="A278" s="558">
        <v>230</v>
      </c>
      <c r="B278" s="607" t="s">
        <v>2615</v>
      </c>
      <c r="C278" s="230" t="s">
        <v>1283</v>
      </c>
      <c r="D278" s="559" t="s">
        <v>4865</v>
      </c>
      <c r="E278" s="560">
        <v>2000000</v>
      </c>
      <c r="F278" s="561" t="s">
        <v>4866</v>
      </c>
      <c r="G278" s="562" t="s">
        <v>4867</v>
      </c>
      <c r="H278" s="592" t="s">
        <v>4868</v>
      </c>
      <c r="I278" s="563"/>
    </row>
    <row r="279" spans="1:9" ht="30.75" customHeight="1">
      <c r="A279" s="558">
        <v>231</v>
      </c>
      <c r="B279" s="607" t="s">
        <v>593</v>
      </c>
      <c r="C279" s="230" t="s">
        <v>1283</v>
      </c>
      <c r="D279" s="559" t="s">
        <v>4869</v>
      </c>
      <c r="E279" s="560">
        <v>2000000</v>
      </c>
      <c r="F279" s="561" t="s">
        <v>4866</v>
      </c>
      <c r="G279" s="562" t="s">
        <v>4870</v>
      </c>
      <c r="H279" s="592" t="s">
        <v>4871</v>
      </c>
      <c r="I279" s="563"/>
    </row>
    <row r="280" spans="1:9" ht="30.75" customHeight="1">
      <c r="A280" s="558">
        <v>232</v>
      </c>
      <c r="B280" s="607" t="s">
        <v>1084</v>
      </c>
      <c r="C280" s="230" t="s">
        <v>1283</v>
      </c>
      <c r="D280" s="559" t="s">
        <v>57</v>
      </c>
      <c r="E280" s="560">
        <v>2000000</v>
      </c>
      <c r="F280" s="561" t="s">
        <v>4866</v>
      </c>
      <c r="G280" s="562" t="s">
        <v>4872</v>
      </c>
      <c r="H280" s="592" t="s">
        <v>4873</v>
      </c>
      <c r="I280" s="563"/>
    </row>
    <row r="281" spans="1:9" ht="30.75" customHeight="1">
      <c r="A281" s="558">
        <v>233</v>
      </c>
      <c r="B281" s="607" t="s">
        <v>4874</v>
      </c>
      <c r="C281" s="230" t="s">
        <v>1283</v>
      </c>
      <c r="D281" s="559" t="s">
        <v>4875</v>
      </c>
      <c r="E281" s="560">
        <v>2000000</v>
      </c>
      <c r="F281" s="561" t="s">
        <v>4876</v>
      </c>
      <c r="G281" s="562" t="s">
        <v>4877</v>
      </c>
      <c r="H281" s="592" t="s">
        <v>4878</v>
      </c>
      <c r="I281" s="563"/>
    </row>
    <row r="282" spans="1:9" ht="30.75" customHeight="1">
      <c r="A282" s="558">
        <v>234</v>
      </c>
      <c r="B282" s="607" t="s">
        <v>4879</v>
      </c>
      <c r="C282" s="559" t="s">
        <v>1283</v>
      </c>
      <c r="D282" s="559" t="s">
        <v>4875</v>
      </c>
      <c r="E282" s="560">
        <v>2000000</v>
      </c>
      <c r="F282" s="561" t="s">
        <v>4880</v>
      </c>
      <c r="G282" s="562" t="s">
        <v>4881</v>
      </c>
      <c r="H282" s="592" t="s">
        <v>4882</v>
      </c>
      <c r="I282" s="563"/>
    </row>
    <row r="283" spans="1:9" ht="30.75" customHeight="1">
      <c r="A283" s="558">
        <v>235</v>
      </c>
      <c r="B283" s="607" t="s">
        <v>265</v>
      </c>
      <c r="C283" s="230" t="s">
        <v>1283</v>
      </c>
      <c r="D283" s="559" t="s">
        <v>4869</v>
      </c>
      <c r="E283" s="560">
        <v>2000000</v>
      </c>
      <c r="F283" s="561" t="s">
        <v>4883</v>
      </c>
      <c r="G283" s="562" t="s">
        <v>4884</v>
      </c>
      <c r="H283" s="592" t="s">
        <v>4885</v>
      </c>
      <c r="I283" s="563"/>
    </row>
    <row r="284" spans="1:9" s="98" customFormat="1" ht="30.75" customHeight="1">
      <c r="A284" s="558">
        <v>236</v>
      </c>
      <c r="B284" s="607" t="s">
        <v>561</v>
      </c>
      <c r="C284" s="230" t="s">
        <v>1283</v>
      </c>
      <c r="D284" s="559" t="s">
        <v>4869</v>
      </c>
      <c r="E284" s="560">
        <v>2000000</v>
      </c>
      <c r="F284" s="561" t="s">
        <v>4883</v>
      </c>
      <c r="G284" s="562" t="s">
        <v>4886</v>
      </c>
      <c r="H284" s="592" t="s">
        <v>4887</v>
      </c>
      <c r="I284" s="563"/>
    </row>
    <row r="285" spans="1:9" ht="30.75" customHeight="1">
      <c r="A285" s="558">
        <v>237</v>
      </c>
      <c r="B285" s="607" t="s">
        <v>4888</v>
      </c>
      <c r="C285" s="230" t="s">
        <v>1283</v>
      </c>
      <c r="D285" s="559" t="s">
        <v>4889</v>
      </c>
      <c r="E285" s="560">
        <v>2000000</v>
      </c>
      <c r="F285" s="561" t="s">
        <v>4890</v>
      </c>
      <c r="G285" s="562" t="s">
        <v>4891</v>
      </c>
      <c r="H285" s="592" t="s">
        <v>4892</v>
      </c>
      <c r="I285" s="563"/>
    </row>
    <row r="286" spans="1:9" ht="30.75" customHeight="1">
      <c r="A286" s="558">
        <v>238</v>
      </c>
      <c r="B286" s="607" t="s">
        <v>94</v>
      </c>
      <c r="C286" s="230" t="s">
        <v>1734</v>
      </c>
      <c r="D286" s="559" t="s">
        <v>4869</v>
      </c>
      <c r="E286" s="560">
        <v>2000000</v>
      </c>
      <c r="F286" s="561" t="s">
        <v>4893</v>
      </c>
      <c r="G286" s="562" t="s">
        <v>4894</v>
      </c>
      <c r="H286" s="592" t="s">
        <v>4895</v>
      </c>
      <c r="I286" s="563"/>
    </row>
    <row r="287" spans="1:9" ht="30.75" customHeight="1">
      <c r="A287" s="558">
        <v>239</v>
      </c>
      <c r="B287" s="810" t="s">
        <v>37</v>
      </c>
      <c r="C287" s="231" t="s">
        <v>1283</v>
      </c>
      <c r="D287" s="565" t="s">
        <v>4917</v>
      </c>
      <c r="E287" s="566">
        <v>2000000</v>
      </c>
      <c r="F287" s="567" t="s">
        <v>4883</v>
      </c>
      <c r="G287" s="568" t="s">
        <v>4918</v>
      </c>
      <c r="H287" s="593" t="s">
        <v>4919</v>
      </c>
      <c r="I287" s="215"/>
    </row>
    <row r="288" spans="1:9" ht="30.75" customHeight="1">
      <c r="A288" s="140"/>
      <c r="B288" s="453" t="s">
        <v>5666</v>
      </c>
      <c r="C288" s="207"/>
      <c r="D288" s="140"/>
      <c r="E288" s="299"/>
      <c r="F288" s="207"/>
      <c r="G288" s="207"/>
      <c r="H288" s="453"/>
      <c r="I288" s="140">
        <v>9</v>
      </c>
    </row>
    <row r="289" spans="1:9" ht="30.75" customHeight="1">
      <c r="A289" s="400">
        <v>240</v>
      </c>
      <c r="B289" s="150" t="s">
        <v>4402</v>
      </c>
      <c r="C289" s="400" t="s">
        <v>121</v>
      </c>
      <c r="D289" s="400" t="s">
        <v>1304</v>
      </c>
      <c r="E289" s="401">
        <v>5000000</v>
      </c>
      <c r="F289" s="518" t="s">
        <v>5667</v>
      </c>
      <c r="G289" s="400">
        <v>174730760</v>
      </c>
      <c r="H289" s="150">
        <v>1236068045</v>
      </c>
      <c r="I289" s="508"/>
    </row>
    <row r="290" spans="1:9" ht="30.75" customHeight="1">
      <c r="A290" s="400">
        <v>241</v>
      </c>
      <c r="B290" s="150" t="s">
        <v>1287</v>
      </c>
      <c r="C290" s="400" t="s">
        <v>5675</v>
      </c>
      <c r="D290" s="400" t="s">
        <v>1304</v>
      </c>
      <c r="E290" s="401">
        <v>5000000</v>
      </c>
      <c r="F290" s="518" t="s">
        <v>5668</v>
      </c>
      <c r="G290" s="400">
        <v>173803293</v>
      </c>
      <c r="H290" s="150">
        <v>1669914433</v>
      </c>
      <c r="I290" s="508"/>
    </row>
    <row r="291" spans="1:9" ht="30.75" customHeight="1">
      <c r="A291" s="400">
        <v>242</v>
      </c>
      <c r="B291" s="150" t="s">
        <v>5669</v>
      </c>
      <c r="C291" s="400" t="s">
        <v>5676</v>
      </c>
      <c r="D291" s="400" t="s">
        <v>1304</v>
      </c>
      <c r="E291" s="401">
        <v>5000000</v>
      </c>
      <c r="F291" s="518" t="s">
        <v>5668</v>
      </c>
      <c r="G291" s="400">
        <v>173804079</v>
      </c>
      <c r="H291" s="150">
        <v>982891755</v>
      </c>
      <c r="I291" s="508"/>
    </row>
    <row r="292" spans="1:9" ht="30.75" customHeight="1">
      <c r="A292" s="400">
        <v>243</v>
      </c>
      <c r="B292" s="150" t="s">
        <v>129</v>
      </c>
      <c r="C292" s="400" t="s">
        <v>5565</v>
      </c>
      <c r="D292" s="400" t="s">
        <v>1304</v>
      </c>
      <c r="E292" s="401">
        <v>5000000</v>
      </c>
      <c r="F292" s="518" t="s">
        <v>5667</v>
      </c>
      <c r="G292" s="400">
        <v>38195000233</v>
      </c>
      <c r="H292" s="150">
        <v>909040695</v>
      </c>
      <c r="I292" s="508"/>
    </row>
    <row r="293" spans="1:9" ht="30.75" customHeight="1">
      <c r="A293" s="400">
        <v>244</v>
      </c>
      <c r="B293" s="150" t="s">
        <v>1243</v>
      </c>
      <c r="C293" s="518" t="s">
        <v>5677</v>
      </c>
      <c r="D293" s="400" t="s">
        <v>1304</v>
      </c>
      <c r="E293" s="401">
        <v>5000000</v>
      </c>
      <c r="F293" s="518" t="s">
        <v>5668</v>
      </c>
      <c r="G293" s="400">
        <v>174730534</v>
      </c>
      <c r="H293" s="150">
        <v>1625797646</v>
      </c>
      <c r="I293" s="508"/>
    </row>
    <row r="294" spans="1:9" s="98" customFormat="1" ht="46.5" customHeight="1">
      <c r="A294" s="400">
        <v>245</v>
      </c>
      <c r="B294" s="150" t="s">
        <v>457</v>
      </c>
      <c r="C294" s="400" t="s">
        <v>5533</v>
      </c>
      <c r="D294" s="400" t="s">
        <v>1304</v>
      </c>
      <c r="E294" s="401">
        <v>5000000</v>
      </c>
      <c r="F294" s="400" t="s">
        <v>5670</v>
      </c>
      <c r="G294" s="400">
        <v>164553842</v>
      </c>
      <c r="H294" s="150">
        <v>945080379</v>
      </c>
      <c r="I294" s="508"/>
    </row>
    <row r="295" spans="1:9" ht="30.75" customHeight="1">
      <c r="A295" s="400">
        <v>246</v>
      </c>
      <c r="B295" s="150" t="s">
        <v>1040</v>
      </c>
      <c r="C295" s="400" t="s">
        <v>5671</v>
      </c>
      <c r="D295" s="400" t="s">
        <v>1299</v>
      </c>
      <c r="E295" s="401">
        <v>2000000</v>
      </c>
      <c r="F295" s="400" t="s">
        <v>5644</v>
      </c>
      <c r="G295" s="400">
        <v>173018556</v>
      </c>
      <c r="H295" s="150">
        <v>912030714</v>
      </c>
      <c r="I295" s="508"/>
    </row>
    <row r="296" spans="1:10" ht="30.75" customHeight="1">
      <c r="A296" s="400">
        <v>247</v>
      </c>
      <c r="B296" s="150" t="s">
        <v>5672</v>
      </c>
      <c r="C296" s="400" t="s">
        <v>5678</v>
      </c>
      <c r="D296" s="400" t="s">
        <v>1299</v>
      </c>
      <c r="E296" s="401">
        <v>2000000</v>
      </c>
      <c r="F296" s="400" t="s">
        <v>5673</v>
      </c>
      <c r="G296" s="400">
        <v>174742453</v>
      </c>
      <c r="H296" s="150">
        <v>1695559165</v>
      </c>
      <c r="I296" s="508"/>
      <c r="J296"/>
    </row>
    <row r="297" spans="1:10" ht="30.75" customHeight="1">
      <c r="A297" s="400">
        <v>248</v>
      </c>
      <c r="B297" s="150" t="s">
        <v>5674</v>
      </c>
      <c r="C297" s="400" t="s">
        <v>121</v>
      </c>
      <c r="D297" s="400" t="s">
        <v>1299</v>
      </c>
      <c r="E297" s="401">
        <v>2000000</v>
      </c>
      <c r="F297" s="400" t="s">
        <v>5540</v>
      </c>
      <c r="G297" s="400">
        <v>174730543</v>
      </c>
      <c r="H297" s="150">
        <v>1624210356</v>
      </c>
      <c r="I297" s="508"/>
      <c r="J297"/>
    </row>
    <row r="298" spans="1:10" ht="30.75" customHeight="1">
      <c r="A298" s="207"/>
      <c r="B298" s="453" t="s">
        <v>6354</v>
      </c>
      <c r="C298" s="140"/>
      <c r="D298" s="140"/>
      <c r="E298" s="202"/>
      <c r="F298" s="140"/>
      <c r="G298" s="140"/>
      <c r="H298" s="453"/>
      <c r="I298" s="140">
        <v>480</v>
      </c>
      <c r="J298"/>
    </row>
    <row r="299" spans="1:9" ht="30">
      <c r="A299" s="400">
        <v>249</v>
      </c>
      <c r="B299" s="194" t="s">
        <v>1752</v>
      </c>
      <c r="C299" s="158" t="s">
        <v>2531</v>
      </c>
      <c r="D299" s="400" t="s">
        <v>1299</v>
      </c>
      <c r="E299" s="164">
        <v>2000000</v>
      </c>
      <c r="F299" s="158" t="s">
        <v>6415</v>
      </c>
      <c r="G299" s="297">
        <v>331748275</v>
      </c>
      <c r="H299" s="587" t="s">
        <v>6416</v>
      </c>
      <c r="I299" s="166"/>
    </row>
    <row r="300" spans="1:9" ht="30">
      <c r="A300" s="400">
        <v>250</v>
      </c>
      <c r="B300" s="309" t="s">
        <v>6417</v>
      </c>
      <c r="C300" s="158" t="s">
        <v>6418</v>
      </c>
      <c r="D300" s="400" t="s">
        <v>1299</v>
      </c>
      <c r="E300" s="164">
        <v>2000000</v>
      </c>
      <c r="F300" s="158" t="s">
        <v>6419</v>
      </c>
      <c r="G300" s="346">
        <v>272698856</v>
      </c>
      <c r="H300" s="587" t="s">
        <v>6420</v>
      </c>
      <c r="I300" s="166"/>
    </row>
    <row r="301" spans="1:9" ht="15">
      <c r="A301" s="400">
        <v>251</v>
      </c>
      <c r="B301" s="309" t="s">
        <v>6421</v>
      </c>
      <c r="C301" s="158" t="s">
        <v>2531</v>
      </c>
      <c r="D301" s="400" t="s">
        <v>1299</v>
      </c>
      <c r="E301" s="164">
        <v>2000000</v>
      </c>
      <c r="F301" s="158" t="s">
        <v>6422</v>
      </c>
      <c r="G301" s="346" t="s">
        <v>6423</v>
      </c>
      <c r="H301" s="587" t="s">
        <v>6424</v>
      </c>
      <c r="I301" s="166"/>
    </row>
    <row r="302" spans="1:9" ht="30">
      <c r="A302" s="400">
        <v>252</v>
      </c>
      <c r="B302" s="309" t="s">
        <v>44</v>
      </c>
      <c r="C302" s="158" t="s">
        <v>2804</v>
      </c>
      <c r="D302" s="400" t="s">
        <v>1299</v>
      </c>
      <c r="E302" s="164">
        <v>2000000</v>
      </c>
      <c r="F302" s="158" t="s">
        <v>6425</v>
      </c>
      <c r="G302" s="346">
        <v>281124798</v>
      </c>
      <c r="H302" s="587" t="s">
        <v>6426</v>
      </c>
      <c r="I302" s="166"/>
    </row>
    <row r="303" spans="1:9" ht="30">
      <c r="A303" s="400">
        <v>253</v>
      </c>
      <c r="B303" s="309" t="s">
        <v>6427</v>
      </c>
      <c r="C303" s="158" t="s">
        <v>5037</v>
      </c>
      <c r="D303" s="400" t="s">
        <v>1299</v>
      </c>
      <c r="E303" s="164">
        <v>2000000</v>
      </c>
      <c r="F303" s="158" t="s">
        <v>6428</v>
      </c>
      <c r="G303" s="297">
        <v>366125943</v>
      </c>
      <c r="H303" s="784" t="s">
        <v>6429</v>
      </c>
      <c r="I303" s="166"/>
    </row>
    <row r="304" spans="1:9" s="133" customFormat="1" ht="30">
      <c r="A304" s="400">
        <v>254</v>
      </c>
      <c r="B304" s="309" t="s">
        <v>6430</v>
      </c>
      <c r="C304" s="158" t="s">
        <v>2546</v>
      </c>
      <c r="D304" s="400" t="s">
        <v>1299</v>
      </c>
      <c r="E304" s="164">
        <v>2000000</v>
      </c>
      <c r="F304" s="158" t="s">
        <v>6431</v>
      </c>
      <c r="G304" s="346" t="s">
        <v>6432</v>
      </c>
      <c r="H304" s="784" t="s">
        <v>6433</v>
      </c>
      <c r="I304" s="166"/>
    </row>
    <row r="305" spans="1:9" s="133" customFormat="1" ht="30">
      <c r="A305" s="400">
        <v>255</v>
      </c>
      <c r="B305" s="309" t="s">
        <v>6434</v>
      </c>
      <c r="C305" s="158" t="s">
        <v>2546</v>
      </c>
      <c r="D305" s="400" t="s">
        <v>1299</v>
      </c>
      <c r="E305" s="164">
        <v>2000000</v>
      </c>
      <c r="F305" s="158" t="s">
        <v>6435</v>
      </c>
      <c r="G305" s="297">
        <v>251079775</v>
      </c>
      <c r="H305" s="784" t="s">
        <v>6436</v>
      </c>
      <c r="I305" s="166"/>
    </row>
    <row r="306" spans="1:9" s="133" customFormat="1" ht="30">
      <c r="A306" s="400">
        <v>256</v>
      </c>
      <c r="B306" s="309" t="s">
        <v>6437</v>
      </c>
      <c r="C306" s="158" t="s">
        <v>2546</v>
      </c>
      <c r="D306" s="400" t="s">
        <v>1299</v>
      </c>
      <c r="E306" s="164">
        <v>2000000</v>
      </c>
      <c r="F306" s="158" t="s">
        <v>6438</v>
      </c>
      <c r="G306" s="297">
        <v>261379680</v>
      </c>
      <c r="H306" s="784" t="s">
        <v>6439</v>
      </c>
      <c r="I306" s="166"/>
    </row>
    <row r="307" spans="1:9" s="133" customFormat="1" ht="15">
      <c r="A307" s="400">
        <v>257</v>
      </c>
      <c r="B307" s="309" t="s">
        <v>2844</v>
      </c>
      <c r="C307" s="158" t="s">
        <v>2546</v>
      </c>
      <c r="D307" s="400" t="s">
        <v>1299</v>
      </c>
      <c r="E307" s="164">
        <v>2000000</v>
      </c>
      <c r="F307" s="158" t="s">
        <v>6440</v>
      </c>
      <c r="G307" s="346">
        <v>187527455</v>
      </c>
      <c r="H307" s="784" t="s">
        <v>6441</v>
      </c>
      <c r="I307" s="166"/>
    </row>
    <row r="308" spans="1:9" s="133" customFormat="1" ht="30">
      <c r="A308" s="400">
        <v>258</v>
      </c>
      <c r="B308" s="309" t="s">
        <v>6442</v>
      </c>
      <c r="C308" s="158" t="s">
        <v>2546</v>
      </c>
      <c r="D308" s="400" t="s">
        <v>1299</v>
      </c>
      <c r="E308" s="164">
        <v>2000000</v>
      </c>
      <c r="F308" s="158" t="s">
        <v>6443</v>
      </c>
      <c r="G308" s="346" t="s">
        <v>6444</v>
      </c>
      <c r="H308" s="784" t="s">
        <v>6445</v>
      </c>
      <c r="I308" s="166"/>
    </row>
    <row r="309" spans="1:9" s="133" customFormat="1" ht="15">
      <c r="A309" s="400">
        <v>259</v>
      </c>
      <c r="B309" s="309" t="s">
        <v>1757</v>
      </c>
      <c r="C309" s="158" t="s">
        <v>2804</v>
      </c>
      <c r="D309" s="400" t="s">
        <v>1299</v>
      </c>
      <c r="E309" s="164">
        <v>2000000</v>
      </c>
      <c r="F309" s="158" t="s">
        <v>2579</v>
      </c>
      <c r="G309" s="297">
        <v>272525203</v>
      </c>
      <c r="H309" s="784" t="s">
        <v>6446</v>
      </c>
      <c r="I309" s="166"/>
    </row>
    <row r="310" spans="1:9" ht="15">
      <c r="A310" s="400">
        <v>260</v>
      </c>
      <c r="B310" s="502" t="s">
        <v>5778</v>
      </c>
      <c r="C310" s="158" t="s">
        <v>1486</v>
      </c>
      <c r="D310" s="400" t="s">
        <v>1299</v>
      </c>
      <c r="E310" s="164">
        <v>2000000</v>
      </c>
      <c r="F310" s="158" t="s">
        <v>6447</v>
      </c>
      <c r="G310" s="346">
        <v>187259097</v>
      </c>
      <c r="H310" s="784" t="s">
        <v>6448</v>
      </c>
      <c r="I310" s="166"/>
    </row>
    <row r="311" spans="1:9" ht="30">
      <c r="A311" s="400">
        <v>261</v>
      </c>
      <c r="B311" s="502" t="s">
        <v>6449</v>
      </c>
      <c r="C311" s="158" t="s">
        <v>1518</v>
      </c>
      <c r="D311" s="400" t="s">
        <v>1299</v>
      </c>
      <c r="E311" s="164">
        <v>2000000</v>
      </c>
      <c r="F311" s="158" t="s">
        <v>6450</v>
      </c>
      <c r="G311" s="346" t="s">
        <v>6451</v>
      </c>
      <c r="H311" s="784" t="s">
        <v>6452</v>
      </c>
      <c r="I311" s="166"/>
    </row>
    <row r="312" spans="1:9" ht="15">
      <c r="A312" s="400">
        <v>262</v>
      </c>
      <c r="B312" s="502" t="s">
        <v>4701</v>
      </c>
      <c r="C312" s="158" t="s">
        <v>6418</v>
      </c>
      <c r="D312" s="400" t="s">
        <v>1299</v>
      </c>
      <c r="E312" s="164">
        <v>2000000</v>
      </c>
      <c r="F312" s="158" t="s">
        <v>6453</v>
      </c>
      <c r="G312" s="346">
        <v>312345574</v>
      </c>
      <c r="H312" s="784" t="s">
        <v>6454</v>
      </c>
      <c r="I312" s="166"/>
    </row>
    <row r="313" spans="1:9" ht="15">
      <c r="A313" s="400">
        <v>263</v>
      </c>
      <c r="B313" s="502" t="s">
        <v>6455</v>
      </c>
      <c r="C313" s="158" t="s">
        <v>2578</v>
      </c>
      <c r="D313" s="400" t="s">
        <v>1299</v>
      </c>
      <c r="E313" s="164">
        <v>2000000</v>
      </c>
      <c r="F313" s="158" t="s">
        <v>6456</v>
      </c>
      <c r="G313" s="346">
        <v>2613361892</v>
      </c>
      <c r="H313" s="784" t="s">
        <v>6457</v>
      </c>
      <c r="I313" s="166"/>
    </row>
    <row r="314" spans="1:9" ht="30">
      <c r="A314" s="400">
        <v>264</v>
      </c>
      <c r="B314" s="502" t="s">
        <v>4210</v>
      </c>
      <c r="C314" s="158" t="s">
        <v>6458</v>
      </c>
      <c r="D314" s="400" t="s">
        <v>1299</v>
      </c>
      <c r="E314" s="164">
        <v>2000000</v>
      </c>
      <c r="F314" s="158" t="s">
        <v>6459</v>
      </c>
      <c r="G314" s="297">
        <v>184219500</v>
      </c>
      <c r="H314" s="784" t="s">
        <v>6460</v>
      </c>
      <c r="I314" s="166"/>
    </row>
    <row r="315" spans="1:9" ht="30">
      <c r="A315" s="400">
        <v>265</v>
      </c>
      <c r="B315" s="502" t="s">
        <v>358</v>
      </c>
      <c r="C315" s="158" t="s">
        <v>6418</v>
      </c>
      <c r="D315" s="400" t="s">
        <v>1299</v>
      </c>
      <c r="E315" s="164">
        <v>2000000</v>
      </c>
      <c r="F315" s="158" t="s">
        <v>6461</v>
      </c>
      <c r="G315" s="297">
        <v>273671166</v>
      </c>
      <c r="H315" s="784" t="s">
        <v>6462</v>
      </c>
      <c r="I315" s="166"/>
    </row>
    <row r="316" spans="1:9" ht="15">
      <c r="A316" s="400">
        <v>266</v>
      </c>
      <c r="B316" s="502" t="s">
        <v>6021</v>
      </c>
      <c r="C316" s="158" t="s">
        <v>6463</v>
      </c>
      <c r="D316" s="400" t="s">
        <v>1299</v>
      </c>
      <c r="E316" s="164">
        <v>2000000</v>
      </c>
      <c r="F316" s="158" t="s">
        <v>6023</v>
      </c>
      <c r="G316" s="297">
        <v>215319219</v>
      </c>
      <c r="H316" s="784" t="s">
        <v>6464</v>
      </c>
      <c r="I316" s="166"/>
    </row>
    <row r="317" spans="1:9" ht="30">
      <c r="A317" s="400">
        <v>267</v>
      </c>
      <c r="B317" s="502" t="s">
        <v>6465</v>
      </c>
      <c r="C317" s="158" t="s">
        <v>6466</v>
      </c>
      <c r="D317" s="400" t="s">
        <v>1299</v>
      </c>
      <c r="E317" s="164">
        <v>2000000</v>
      </c>
      <c r="F317" s="158" t="s">
        <v>6467</v>
      </c>
      <c r="G317" s="297">
        <v>261331733</v>
      </c>
      <c r="H317" s="784" t="s">
        <v>6468</v>
      </c>
      <c r="I317" s="166"/>
    </row>
    <row r="318" spans="1:9" ht="30">
      <c r="A318" s="400">
        <v>268</v>
      </c>
      <c r="B318" s="502" t="s">
        <v>3050</v>
      </c>
      <c r="C318" s="158" t="s">
        <v>2804</v>
      </c>
      <c r="D318" s="400" t="s">
        <v>1299</v>
      </c>
      <c r="E318" s="164">
        <v>2000000</v>
      </c>
      <c r="F318" s="158" t="s">
        <v>6469</v>
      </c>
      <c r="G318" s="297">
        <v>331707441</v>
      </c>
      <c r="H318" s="784" t="s">
        <v>6470</v>
      </c>
      <c r="I318" s="166"/>
    </row>
    <row r="319" spans="1:9" ht="15">
      <c r="A319" s="400">
        <v>269</v>
      </c>
      <c r="B319" s="502" t="s">
        <v>6471</v>
      </c>
      <c r="C319" s="158" t="s">
        <v>5037</v>
      </c>
      <c r="D319" s="400" t="s">
        <v>1299</v>
      </c>
      <c r="E319" s="164">
        <v>2000000</v>
      </c>
      <c r="F319" s="158" t="s">
        <v>6472</v>
      </c>
      <c r="G319" s="297">
        <v>245289484</v>
      </c>
      <c r="H319" s="784" t="s">
        <v>6473</v>
      </c>
      <c r="I319" s="166"/>
    </row>
    <row r="320" spans="1:9" ht="30">
      <c r="A320" s="400">
        <v>270</v>
      </c>
      <c r="B320" s="309" t="s">
        <v>3489</v>
      </c>
      <c r="C320" s="158" t="s">
        <v>1529</v>
      </c>
      <c r="D320" s="400" t="s">
        <v>1299</v>
      </c>
      <c r="E320" s="164">
        <v>2000000</v>
      </c>
      <c r="F320" s="158" t="s">
        <v>6474</v>
      </c>
      <c r="G320" s="297">
        <v>385688588</v>
      </c>
      <c r="H320" s="784" t="s">
        <v>6475</v>
      </c>
      <c r="I320" s="166"/>
    </row>
    <row r="321" spans="1:9" ht="30">
      <c r="A321" s="400">
        <v>271</v>
      </c>
      <c r="B321" s="502" t="s">
        <v>6476</v>
      </c>
      <c r="C321" s="158" t="s">
        <v>6477</v>
      </c>
      <c r="D321" s="400" t="s">
        <v>1299</v>
      </c>
      <c r="E321" s="164">
        <v>2000000</v>
      </c>
      <c r="F321" s="158" t="s">
        <v>6478</v>
      </c>
      <c r="G321" s="297">
        <v>251169440</v>
      </c>
      <c r="H321" s="587" t="s">
        <v>6479</v>
      </c>
      <c r="I321" s="166"/>
    </row>
    <row r="322" spans="1:9" ht="30">
      <c r="A322" s="400">
        <v>272</v>
      </c>
      <c r="B322" s="502" t="s">
        <v>6480</v>
      </c>
      <c r="C322" s="455" t="s">
        <v>6418</v>
      </c>
      <c r="D322" s="400" t="s">
        <v>1299</v>
      </c>
      <c r="E322" s="164">
        <v>2000000</v>
      </c>
      <c r="F322" s="455" t="s">
        <v>6481</v>
      </c>
      <c r="G322" s="346" t="s">
        <v>6482</v>
      </c>
      <c r="H322" s="784" t="s">
        <v>6483</v>
      </c>
      <c r="I322" s="166"/>
    </row>
    <row r="323" spans="1:9" ht="30">
      <c r="A323" s="400">
        <v>273</v>
      </c>
      <c r="B323" s="502" t="s">
        <v>5698</v>
      </c>
      <c r="C323" s="455" t="s">
        <v>6484</v>
      </c>
      <c r="D323" s="400" t="s">
        <v>1299</v>
      </c>
      <c r="E323" s="164">
        <v>2000000</v>
      </c>
      <c r="F323" s="455" t="s">
        <v>6485</v>
      </c>
      <c r="G323" s="297">
        <v>197402730</v>
      </c>
      <c r="H323" s="784" t="s">
        <v>6486</v>
      </c>
      <c r="I323" s="166"/>
    </row>
    <row r="324" spans="1:9" ht="15">
      <c r="A324" s="400">
        <v>274</v>
      </c>
      <c r="B324" s="502" t="s">
        <v>4480</v>
      </c>
      <c r="C324" s="455" t="s">
        <v>2765</v>
      </c>
      <c r="D324" s="400" t="s">
        <v>1299</v>
      </c>
      <c r="E324" s="164">
        <v>2000000</v>
      </c>
      <c r="F324" s="455" t="s">
        <v>6487</v>
      </c>
      <c r="G324" s="297">
        <v>241691233</v>
      </c>
      <c r="H324" s="784" t="s">
        <v>6488</v>
      </c>
      <c r="I324" s="166"/>
    </row>
    <row r="325" spans="1:9" ht="15">
      <c r="A325" s="400">
        <v>275</v>
      </c>
      <c r="B325" s="502" t="s">
        <v>6489</v>
      </c>
      <c r="C325" s="455" t="s">
        <v>2642</v>
      </c>
      <c r="D325" s="400" t="s">
        <v>1299</v>
      </c>
      <c r="E325" s="164">
        <v>2000000</v>
      </c>
      <c r="F325" s="455" t="s">
        <v>6490</v>
      </c>
      <c r="G325" s="297">
        <v>231023571</v>
      </c>
      <c r="H325" s="784" t="s">
        <v>6491</v>
      </c>
      <c r="I325" s="166"/>
    </row>
    <row r="326" spans="1:9" ht="15">
      <c r="A326" s="400">
        <v>276</v>
      </c>
      <c r="B326" s="502" t="s">
        <v>6492</v>
      </c>
      <c r="C326" s="455" t="s">
        <v>1563</v>
      </c>
      <c r="D326" s="400" t="s">
        <v>1299</v>
      </c>
      <c r="E326" s="164">
        <v>2000000</v>
      </c>
      <c r="F326" s="455" t="s">
        <v>6493</v>
      </c>
      <c r="G326" s="297">
        <v>231253448</v>
      </c>
      <c r="H326" s="784" t="s">
        <v>6494</v>
      </c>
      <c r="I326" s="166"/>
    </row>
    <row r="327" spans="1:9" ht="30">
      <c r="A327" s="400">
        <v>277</v>
      </c>
      <c r="B327" s="194" t="s">
        <v>6495</v>
      </c>
      <c r="C327" s="158" t="s">
        <v>6496</v>
      </c>
      <c r="D327" s="400" t="s">
        <v>1299</v>
      </c>
      <c r="E327" s="164">
        <v>2000000</v>
      </c>
      <c r="F327" s="158" t="s">
        <v>6497</v>
      </c>
      <c r="G327" s="297">
        <v>321493007</v>
      </c>
      <c r="H327" s="587" t="s">
        <v>6498</v>
      </c>
      <c r="I327" s="166"/>
    </row>
    <row r="328" spans="1:9" ht="30">
      <c r="A328" s="400">
        <v>278</v>
      </c>
      <c r="B328" s="309" t="s">
        <v>6499</v>
      </c>
      <c r="C328" s="158" t="s">
        <v>6500</v>
      </c>
      <c r="D328" s="400" t="s">
        <v>1299</v>
      </c>
      <c r="E328" s="164">
        <v>2000000</v>
      </c>
      <c r="F328" s="158" t="s">
        <v>6501</v>
      </c>
      <c r="G328" s="346" t="s">
        <v>6502</v>
      </c>
      <c r="H328" s="587" t="s">
        <v>6503</v>
      </c>
      <c r="I328" s="166"/>
    </row>
    <row r="329" spans="1:9" ht="30">
      <c r="A329" s="400">
        <v>279</v>
      </c>
      <c r="B329" s="309" t="s">
        <v>6504</v>
      </c>
      <c r="C329" s="158" t="s">
        <v>6505</v>
      </c>
      <c r="D329" s="400" t="s">
        <v>1299</v>
      </c>
      <c r="E329" s="164">
        <v>2000000</v>
      </c>
      <c r="F329" s="158" t="s">
        <v>6506</v>
      </c>
      <c r="G329" s="346" t="s">
        <v>6507</v>
      </c>
      <c r="H329" s="587" t="s">
        <v>6508</v>
      </c>
      <c r="I329" s="166"/>
    </row>
    <row r="330" spans="1:9" ht="30">
      <c r="A330" s="400">
        <v>280</v>
      </c>
      <c r="B330" s="309" t="s">
        <v>6509</v>
      </c>
      <c r="C330" s="158" t="s">
        <v>6500</v>
      </c>
      <c r="D330" s="400" t="s">
        <v>1299</v>
      </c>
      <c r="E330" s="164">
        <v>2000000</v>
      </c>
      <c r="F330" s="158" t="s">
        <v>6510</v>
      </c>
      <c r="G330" s="346" t="s">
        <v>6511</v>
      </c>
      <c r="H330" s="587" t="s">
        <v>6512</v>
      </c>
      <c r="I330" s="166"/>
    </row>
    <row r="331" spans="1:9" ht="30">
      <c r="A331" s="400">
        <v>281</v>
      </c>
      <c r="B331" s="309" t="s">
        <v>2944</v>
      </c>
      <c r="C331" s="158" t="s">
        <v>1518</v>
      </c>
      <c r="D331" s="400" t="s">
        <v>1299</v>
      </c>
      <c r="E331" s="164">
        <v>2000000</v>
      </c>
      <c r="F331" s="158" t="s">
        <v>6513</v>
      </c>
      <c r="G331" s="297">
        <v>225656885</v>
      </c>
      <c r="H331" s="784" t="s">
        <v>6514</v>
      </c>
      <c r="I331" s="166"/>
    </row>
    <row r="332" spans="1:9" ht="30">
      <c r="A332" s="400">
        <v>282</v>
      </c>
      <c r="B332" s="309" t="s">
        <v>221</v>
      </c>
      <c r="C332" s="158" t="s">
        <v>2603</v>
      </c>
      <c r="D332" s="400" t="s">
        <v>1299</v>
      </c>
      <c r="E332" s="164">
        <v>2000000</v>
      </c>
      <c r="F332" s="158" t="s">
        <v>6515</v>
      </c>
      <c r="G332" s="297">
        <v>221420524</v>
      </c>
      <c r="H332" s="784" t="s">
        <v>6516</v>
      </c>
      <c r="I332" s="166"/>
    </row>
    <row r="333" spans="1:9" ht="15">
      <c r="A333" s="400">
        <v>283</v>
      </c>
      <c r="B333" s="309" t="s">
        <v>149</v>
      </c>
      <c r="C333" s="158" t="s">
        <v>2603</v>
      </c>
      <c r="D333" s="400" t="s">
        <v>1299</v>
      </c>
      <c r="E333" s="164">
        <v>2000000</v>
      </c>
      <c r="F333" s="158" t="s">
        <v>6517</v>
      </c>
      <c r="G333" s="297">
        <v>385674759</v>
      </c>
      <c r="H333" s="784" t="s">
        <v>6518</v>
      </c>
      <c r="I333" s="166"/>
    </row>
    <row r="334" spans="1:9" ht="15">
      <c r="A334" s="400">
        <v>284</v>
      </c>
      <c r="B334" s="309" t="s">
        <v>6519</v>
      </c>
      <c r="C334" s="158" t="s">
        <v>2603</v>
      </c>
      <c r="D334" s="400" t="s">
        <v>1299</v>
      </c>
      <c r="E334" s="164">
        <v>2000000</v>
      </c>
      <c r="F334" s="158" t="s">
        <v>6520</v>
      </c>
      <c r="G334" s="297">
        <v>212471291</v>
      </c>
      <c r="H334" s="784" t="s">
        <v>6521</v>
      </c>
      <c r="I334" s="166"/>
    </row>
    <row r="335" spans="1:9" ht="30">
      <c r="A335" s="400">
        <v>285</v>
      </c>
      <c r="B335" s="309" t="s">
        <v>6522</v>
      </c>
      <c r="C335" s="158" t="s">
        <v>1563</v>
      </c>
      <c r="D335" s="400" t="s">
        <v>1299</v>
      </c>
      <c r="E335" s="164">
        <v>2000000</v>
      </c>
      <c r="F335" s="158" t="s">
        <v>6523</v>
      </c>
      <c r="G335" s="346" t="s">
        <v>6524</v>
      </c>
      <c r="H335" s="784" t="s">
        <v>6525</v>
      </c>
      <c r="I335" s="166"/>
    </row>
    <row r="336" spans="1:9" ht="30">
      <c r="A336" s="400">
        <v>286</v>
      </c>
      <c r="B336" s="309" t="s">
        <v>6526</v>
      </c>
      <c r="C336" s="158" t="s">
        <v>2772</v>
      </c>
      <c r="D336" s="400" t="s">
        <v>1299</v>
      </c>
      <c r="E336" s="164">
        <v>2000000</v>
      </c>
      <c r="F336" s="158" t="s">
        <v>6527</v>
      </c>
      <c r="G336" s="346" t="s">
        <v>6528</v>
      </c>
      <c r="H336" s="784" t="s">
        <v>6529</v>
      </c>
      <c r="I336" s="166"/>
    </row>
    <row r="337" spans="1:9" ht="30">
      <c r="A337" s="400">
        <v>287</v>
      </c>
      <c r="B337" s="309" t="s">
        <v>6471</v>
      </c>
      <c r="C337" s="158" t="s">
        <v>5037</v>
      </c>
      <c r="D337" s="400" t="s">
        <v>1299</v>
      </c>
      <c r="E337" s="164">
        <v>2000000</v>
      </c>
      <c r="F337" s="158" t="s">
        <v>6530</v>
      </c>
      <c r="G337" s="297">
        <v>245289484</v>
      </c>
      <c r="H337" s="784" t="s">
        <v>6473</v>
      </c>
      <c r="I337" s="166"/>
    </row>
    <row r="338" spans="1:9" ht="30">
      <c r="A338" s="400">
        <v>288</v>
      </c>
      <c r="B338" s="309" t="s">
        <v>6531</v>
      </c>
      <c r="C338" s="158" t="s">
        <v>2546</v>
      </c>
      <c r="D338" s="400" t="s">
        <v>1299</v>
      </c>
      <c r="E338" s="164">
        <v>2000000</v>
      </c>
      <c r="F338" s="158" t="s">
        <v>6532</v>
      </c>
      <c r="G338" s="346" t="s">
        <v>6533</v>
      </c>
      <c r="H338" s="784" t="s">
        <v>6534</v>
      </c>
      <c r="I338" s="166"/>
    </row>
    <row r="339" spans="1:9" ht="30">
      <c r="A339" s="400">
        <v>289</v>
      </c>
      <c r="B339" s="309" t="s">
        <v>6535</v>
      </c>
      <c r="C339" s="158" t="s">
        <v>2546</v>
      </c>
      <c r="D339" s="400" t="s">
        <v>1299</v>
      </c>
      <c r="E339" s="164">
        <v>2000000</v>
      </c>
      <c r="F339" s="158" t="s">
        <v>6536</v>
      </c>
      <c r="G339" s="297">
        <v>273395361</v>
      </c>
      <c r="H339" s="784" t="s">
        <v>6537</v>
      </c>
      <c r="I339" s="166"/>
    </row>
    <row r="340" spans="1:9" ht="30">
      <c r="A340" s="400">
        <v>290</v>
      </c>
      <c r="B340" s="309" t="s">
        <v>6538</v>
      </c>
      <c r="C340" s="158" t="s">
        <v>2546</v>
      </c>
      <c r="D340" s="400" t="s">
        <v>1299</v>
      </c>
      <c r="E340" s="164">
        <v>2000000</v>
      </c>
      <c r="F340" s="158" t="s">
        <v>6539</v>
      </c>
      <c r="G340" s="346" t="s">
        <v>6540</v>
      </c>
      <c r="H340" s="784" t="s">
        <v>6541</v>
      </c>
      <c r="I340" s="166"/>
    </row>
    <row r="341" spans="1:9" ht="30">
      <c r="A341" s="400">
        <v>291</v>
      </c>
      <c r="B341" s="309" t="s">
        <v>6542</v>
      </c>
      <c r="C341" s="158" t="s">
        <v>2546</v>
      </c>
      <c r="D341" s="400" t="s">
        <v>1299</v>
      </c>
      <c r="E341" s="164">
        <v>2000000</v>
      </c>
      <c r="F341" s="158" t="s">
        <v>6543</v>
      </c>
      <c r="G341" s="346" t="s">
        <v>6544</v>
      </c>
      <c r="H341" s="784" t="s">
        <v>6545</v>
      </c>
      <c r="I341" s="166"/>
    </row>
    <row r="342" spans="1:9" ht="15">
      <c r="A342" s="400">
        <v>292</v>
      </c>
      <c r="B342" s="309" t="s">
        <v>6546</v>
      </c>
      <c r="C342" s="158" t="s">
        <v>6547</v>
      </c>
      <c r="D342" s="400" t="s">
        <v>1299</v>
      </c>
      <c r="E342" s="164">
        <v>2000000</v>
      </c>
      <c r="F342" s="158" t="s">
        <v>6548</v>
      </c>
      <c r="G342" s="297">
        <v>241624256</v>
      </c>
      <c r="H342" s="784" t="s">
        <v>6549</v>
      </c>
      <c r="I342" s="166"/>
    </row>
    <row r="343" spans="1:9" ht="15">
      <c r="A343" s="400">
        <v>293</v>
      </c>
      <c r="B343" s="309" t="s">
        <v>253</v>
      </c>
      <c r="C343" s="158" t="s">
        <v>6547</v>
      </c>
      <c r="D343" s="400" t="s">
        <v>1299</v>
      </c>
      <c r="E343" s="164">
        <v>2000000</v>
      </c>
      <c r="F343" s="158" t="s">
        <v>6550</v>
      </c>
      <c r="G343" s="297">
        <v>187617487</v>
      </c>
      <c r="H343" s="784" t="s">
        <v>6551</v>
      </c>
      <c r="I343" s="166"/>
    </row>
    <row r="344" spans="1:9" ht="15">
      <c r="A344" s="400">
        <v>294</v>
      </c>
      <c r="B344" s="309" t="s">
        <v>4112</v>
      </c>
      <c r="C344" s="158" t="s">
        <v>6547</v>
      </c>
      <c r="D344" s="400" t="s">
        <v>1299</v>
      </c>
      <c r="E344" s="164">
        <v>2000000</v>
      </c>
      <c r="F344" s="158" t="s">
        <v>6552</v>
      </c>
      <c r="G344" s="297">
        <v>187410004</v>
      </c>
      <c r="H344" s="784" t="s">
        <v>6553</v>
      </c>
      <c r="I344" s="166"/>
    </row>
    <row r="345" spans="1:9" ht="15">
      <c r="A345" s="400">
        <v>295</v>
      </c>
      <c r="B345" s="309" t="s">
        <v>6554</v>
      </c>
      <c r="C345" s="158" t="s">
        <v>2804</v>
      </c>
      <c r="D345" s="400" t="s">
        <v>1299</v>
      </c>
      <c r="E345" s="164">
        <v>2000000</v>
      </c>
      <c r="F345" s="158" t="s">
        <v>6555</v>
      </c>
      <c r="G345" s="297">
        <v>261335860</v>
      </c>
      <c r="H345" s="784" t="s">
        <v>6556</v>
      </c>
      <c r="I345" s="166"/>
    </row>
    <row r="346" spans="1:9" ht="30">
      <c r="A346" s="400">
        <v>296</v>
      </c>
      <c r="B346" s="309" t="s">
        <v>6557</v>
      </c>
      <c r="C346" s="158" t="s">
        <v>2804</v>
      </c>
      <c r="D346" s="400" t="s">
        <v>1299</v>
      </c>
      <c r="E346" s="164">
        <v>2000000</v>
      </c>
      <c r="F346" s="158" t="s">
        <v>6558</v>
      </c>
      <c r="G346" s="297">
        <v>312254951</v>
      </c>
      <c r="H346" s="784" t="s">
        <v>6559</v>
      </c>
      <c r="I346" s="166"/>
    </row>
    <row r="347" spans="1:9" ht="15">
      <c r="A347" s="400">
        <v>297</v>
      </c>
      <c r="B347" s="309" t="s">
        <v>2387</v>
      </c>
      <c r="C347" s="158" t="s">
        <v>2804</v>
      </c>
      <c r="D347" s="400" t="s">
        <v>1299</v>
      </c>
      <c r="E347" s="164">
        <v>2000000</v>
      </c>
      <c r="F347" s="158" t="s">
        <v>6555</v>
      </c>
      <c r="G347" s="297">
        <v>261336925</v>
      </c>
      <c r="H347" s="784" t="s">
        <v>6560</v>
      </c>
      <c r="I347" s="166"/>
    </row>
    <row r="348" spans="1:9" ht="30">
      <c r="A348" s="400">
        <v>298</v>
      </c>
      <c r="B348" s="73" t="s">
        <v>4143</v>
      </c>
      <c r="C348" s="73" t="s">
        <v>6561</v>
      </c>
      <c r="D348" s="400" t="s">
        <v>1299</v>
      </c>
      <c r="E348" s="694">
        <v>2000000</v>
      </c>
      <c r="F348" s="73" t="s">
        <v>6562</v>
      </c>
      <c r="G348" s="695">
        <v>191823319</v>
      </c>
      <c r="H348" s="740" t="s">
        <v>6563</v>
      </c>
      <c r="I348" s="696" t="s">
        <v>6564</v>
      </c>
    </row>
    <row r="349" spans="1:9" ht="30">
      <c r="A349" s="400">
        <v>299</v>
      </c>
      <c r="B349" s="73" t="s">
        <v>860</v>
      </c>
      <c r="C349" s="73" t="s">
        <v>6028</v>
      </c>
      <c r="D349" s="400" t="s">
        <v>1299</v>
      </c>
      <c r="E349" s="694">
        <v>2000000</v>
      </c>
      <c r="F349" s="73" t="s">
        <v>6565</v>
      </c>
      <c r="G349" s="695">
        <v>192047612</v>
      </c>
      <c r="H349" s="740" t="s">
        <v>6566</v>
      </c>
      <c r="I349" s="696" t="s">
        <v>6567</v>
      </c>
    </row>
    <row r="350" spans="1:9" ht="30">
      <c r="A350" s="400">
        <v>300</v>
      </c>
      <c r="B350" s="73" t="s">
        <v>6568</v>
      </c>
      <c r="C350" s="73" t="s">
        <v>6028</v>
      </c>
      <c r="D350" s="400" t="s">
        <v>1299</v>
      </c>
      <c r="E350" s="694">
        <v>2000000</v>
      </c>
      <c r="F350" s="73" t="s">
        <v>6569</v>
      </c>
      <c r="G350" s="695">
        <v>191829235</v>
      </c>
      <c r="H350" s="740" t="s">
        <v>6570</v>
      </c>
      <c r="I350" s="696"/>
    </row>
    <row r="351" spans="1:9" ht="30">
      <c r="A351" s="400">
        <v>301</v>
      </c>
      <c r="B351" s="73" t="s">
        <v>6571</v>
      </c>
      <c r="C351" s="73" t="s">
        <v>6572</v>
      </c>
      <c r="D351" s="400" t="s">
        <v>1299</v>
      </c>
      <c r="E351" s="694">
        <v>2000000</v>
      </c>
      <c r="F351" s="73" t="s">
        <v>6573</v>
      </c>
      <c r="G351" s="695">
        <v>191876712</v>
      </c>
      <c r="H351" s="740" t="s">
        <v>6574</v>
      </c>
      <c r="I351" s="696" t="s">
        <v>6575</v>
      </c>
    </row>
    <row r="352" spans="1:9" ht="45">
      <c r="A352" s="400">
        <v>302</v>
      </c>
      <c r="B352" s="423" t="s">
        <v>6576</v>
      </c>
      <c r="C352" s="73" t="s">
        <v>6572</v>
      </c>
      <c r="D352" s="400" t="s">
        <v>1299</v>
      </c>
      <c r="E352" s="694">
        <v>2000000</v>
      </c>
      <c r="F352" s="423" t="s">
        <v>6577</v>
      </c>
      <c r="G352" s="436">
        <v>191963751</v>
      </c>
      <c r="H352" s="594" t="s">
        <v>6578</v>
      </c>
      <c r="I352" s="697" t="s">
        <v>6579</v>
      </c>
    </row>
    <row r="353" spans="1:9" ht="30">
      <c r="A353" s="400">
        <v>303</v>
      </c>
      <c r="B353" s="423" t="s">
        <v>6580</v>
      </c>
      <c r="C353" s="73" t="s">
        <v>6572</v>
      </c>
      <c r="D353" s="400" t="s">
        <v>1299</v>
      </c>
      <c r="E353" s="694">
        <v>2000000</v>
      </c>
      <c r="F353" s="423" t="s">
        <v>6581</v>
      </c>
      <c r="G353" s="436">
        <v>231087668</v>
      </c>
      <c r="H353" s="594" t="s">
        <v>6582</v>
      </c>
      <c r="I353" s="697" t="s">
        <v>6583</v>
      </c>
    </row>
    <row r="354" spans="1:9" ht="30">
      <c r="A354" s="400">
        <v>304</v>
      </c>
      <c r="B354" s="73" t="s">
        <v>6584</v>
      </c>
      <c r="C354" s="73" t="s">
        <v>6572</v>
      </c>
      <c r="D354" s="400" t="s">
        <v>1299</v>
      </c>
      <c r="E354" s="694">
        <v>2000000</v>
      </c>
      <c r="F354" s="73" t="s">
        <v>6585</v>
      </c>
      <c r="G354" s="695">
        <v>192095220</v>
      </c>
      <c r="H354" s="740" t="s">
        <v>6586</v>
      </c>
      <c r="I354" s="696" t="s">
        <v>6587</v>
      </c>
    </row>
    <row r="355" spans="1:9" ht="30">
      <c r="A355" s="400">
        <v>305</v>
      </c>
      <c r="B355" s="423" t="s">
        <v>6588</v>
      </c>
      <c r="C355" s="73" t="s">
        <v>6572</v>
      </c>
      <c r="D355" s="400" t="s">
        <v>1299</v>
      </c>
      <c r="E355" s="694">
        <v>2000000</v>
      </c>
      <c r="F355" s="423" t="s">
        <v>6589</v>
      </c>
      <c r="G355" s="436">
        <v>191835970</v>
      </c>
      <c r="H355" s="594" t="s">
        <v>6590</v>
      </c>
      <c r="I355" s="697" t="s">
        <v>6591</v>
      </c>
    </row>
    <row r="356" spans="1:9" ht="30">
      <c r="A356" s="400">
        <v>306</v>
      </c>
      <c r="B356" s="73" t="s">
        <v>6592</v>
      </c>
      <c r="C356" s="73" t="s">
        <v>6572</v>
      </c>
      <c r="D356" s="400" t="s">
        <v>1299</v>
      </c>
      <c r="E356" s="694">
        <v>2000000</v>
      </c>
      <c r="F356" s="73" t="s">
        <v>6593</v>
      </c>
      <c r="G356" s="695">
        <v>191879637</v>
      </c>
      <c r="H356" s="740" t="s">
        <v>6594</v>
      </c>
      <c r="I356" s="696" t="s">
        <v>6595</v>
      </c>
    </row>
    <row r="357" spans="1:9" ht="30">
      <c r="A357" s="400">
        <v>307</v>
      </c>
      <c r="B357" s="73" t="s">
        <v>6596</v>
      </c>
      <c r="C357" s="73" t="s">
        <v>6597</v>
      </c>
      <c r="D357" s="400" t="s">
        <v>1299</v>
      </c>
      <c r="E357" s="694">
        <v>2000000</v>
      </c>
      <c r="F357" s="423" t="s">
        <v>6598</v>
      </c>
      <c r="G357" s="436">
        <v>191909637</v>
      </c>
      <c r="H357" s="594" t="s">
        <v>6599</v>
      </c>
      <c r="I357" s="697" t="s">
        <v>6600</v>
      </c>
    </row>
    <row r="358" spans="1:9" ht="30">
      <c r="A358" s="400">
        <v>308</v>
      </c>
      <c r="B358" s="73" t="s">
        <v>561</v>
      </c>
      <c r="C358" s="73" t="s">
        <v>6037</v>
      </c>
      <c r="D358" s="400" t="s">
        <v>1299</v>
      </c>
      <c r="E358" s="694">
        <v>2000000</v>
      </c>
      <c r="F358" s="73" t="s">
        <v>6601</v>
      </c>
      <c r="G358" s="695">
        <v>192049835</v>
      </c>
      <c r="H358" s="740" t="s">
        <v>6602</v>
      </c>
      <c r="I358" s="696" t="s">
        <v>6603</v>
      </c>
    </row>
    <row r="359" spans="1:9" ht="30">
      <c r="A359" s="400">
        <v>309</v>
      </c>
      <c r="B359" s="73" t="s">
        <v>6604</v>
      </c>
      <c r="C359" s="73" t="s">
        <v>6037</v>
      </c>
      <c r="D359" s="400" t="s">
        <v>1299</v>
      </c>
      <c r="E359" s="694">
        <v>2000000</v>
      </c>
      <c r="F359" s="73" t="s">
        <v>6605</v>
      </c>
      <c r="G359" s="695">
        <v>194619976</v>
      </c>
      <c r="H359" s="740" t="s">
        <v>6606</v>
      </c>
      <c r="I359" s="696" t="s">
        <v>6607</v>
      </c>
    </row>
    <row r="360" spans="1:9" ht="30">
      <c r="A360" s="400">
        <v>310</v>
      </c>
      <c r="B360" s="73" t="s">
        <v>1501</v>
      </c>
      <c r="C360" s="73" t="s">
        <v>6041</v>
      </c>
      <c r="D360" s="400" t="s">
        <v>1299</v>
      </c>
      <c r="E360" s="694">
        <v>2000000</v>
      </c>
      <c r="F360" s="73" t="s">
        <v>6608</v>
      </c>
      <c r="G360" s="695">
        <v>221360055</v>
      </c>
      <c r="H360" s="740" t="s">
        <v>6609</v>
      </c>
      <c r="I360" s="696" t="s">
        <v>6610</v>
      </c>
    </row>
    <row r="361" spans="1:9" ht="15">
      <c r="A361" s="400">
        <v>311</v>
      </c>
      <c r="B361" s="73" t="s">
        <v>1336</v>
      </c>
      <c r="C361" s="73" t="s">
        <v>6041</v>
      </c>
      <c r="D361" s="400" t="s">
        <v>1299</v>
      </c>
      <c r="E361" s="694">
        <v>2000000</v>
      </c>
      <c r="F361" s="73" t="s">
        <v>6611</v>
      </c>
      <c r="G361" s="695">
        <v>215366575</v>
      </c>
      <c r="H361" s="740" t="s">
        <v>6612</v>
      </c>
      <c r="I361" s="696"/>
    </row>
    <row r="362" spans="1:9" ht="30">
      <c r="A362" s="400">
        <v>312</v>
      </c>
      <c r="B362" s="73" t="s">
        <v>6613</v>
      </c>
      <c r="C362" s="73" t="s">
        <v>6041</v>
      </c>
      <c r="D362" s="400" t="s">
        <v>1299</v>
      </c>
      <c r="E362" s="694">
        <v>2000000</v>
      </c>
      <c r="F362" s="73" t="s">
        <v>6614</v>
      </c>
      <c r="G362" s="695">
        <v>192046396</v>
      </c>
      <c r="H362" s="740" t="s">
        <v>6615</v>
      </c>
      <c r="I362" s="696" t="s">
        <v>6616</v>
      </c>
    </row>
    <row r="363" spans="1:9" ht="30">
      <c r="A363" s="400">
        <v>313</v>
      </c>
      <c r="B363" s="73" t="s">
        <v>6617</v>
      </c>
      <c r="C363" s="73" t="s">
        <v>6041</v>
      </c>
      <c r="D363" s="400" t="s">
        <v>1299</v>
      </c>
      <c r="E363" s="694">
        <v>2000000</v>
      </c>
      <c r="F363" s="73" t="s">
        <v>6618</v>
      </c>
      <c r="G363" s="695">
        <v>215348330</v>
      </c>
      <c r="H363" s="740" t="s">
        <v>6619</v>
      </c>
      <c r="I363" s="696" t="s">
        <v>6620</v>
      </c>
    </row>
    <row r="364" spans="1:9" ht="30">
      <c r="A364" s="400">
        <v>314</v>
      </c>
      <c r="B364" s="73" t="s">
        <v>44</v>
      </c>
      <c r="C364" s="73" t="s">
        <v>6041</v>
      </c>
      <c r="D364" s="400" t="s">
        <v>1299</v>
      </c>
      <c r="E364" s="694">
        <v>2000000</v>
      </c>
      <c r="F364" s="73" t="s">
        <v>6621</v>
      </c>
      <c r="G364" s="695">
        <v>194583782</v>
      </c>
      <c r="H364" s="740" t="s">
        <v>6622</v>
      </c>
      <c r="I364" s="696" t="s">
        <v>6623</v>
      </c>
    </row>
    <row r="365" spans="1:9" ht="30">
      <c r="A365" s="400">
        <v>315</v>
      </c>
      <c r="B365" s="73" t="s">
        <v>6624</v>
      </c>
      <c r="C365" s="73" t="s">
        <v>6041</v>
      </c>
      <c r="D365" s="400" t="s">
        <v>1299</v>
      </c>
      <c r="E365" s="694">
        <v>2000000</v>
      </c>
      <c r="F365" s="73" t="s">
        <v>6625</v>
      </c>
      <c r="G365" s="695">
        <v>205745643</v>
      </c>
      <c r="H365" s="740" t="s">
        <v>6626</v>
      </c>
      <c r="I365" s="696" t="s">
        <v>6627</v>
      </c>
    </row>
    <row r="366" spans="1:9" ht="30">
      <c r="A366" s="400">
        <v>316</v>
      </c>
      <c r="B366" s="73" t="s">
        <v>6628</v>
      </c>
      <c r="C366" s="73" t="s">
        <v>6629</v>
      </c>
      <c r="D366" s="400" t="s">
        <v>1299</v>
      </c>
      <c r="E366" s="694">
        <v>2000000</v>
      </c>
      <c r="F366" s="73" t="s">
        <v>6630</v>
      </c>
      <c r="G366" s="695">
        <v>191991812</v>
      </c>
      <c r="H366" s="740" t="s">
        <v>6631</v>
      </c>
      <c r="I366" s="696" t="s">
        <v>6632</v>
      </c>
    </row>
    <row r="367" spans="1:9" ht="15">
      <c r="A367" s="400">
        <v>317</v>
      </c>
      <c r="B367" s="502" t="s">
        <v>83</v>
      </c>
      <c r="C367" s="455" t="s">
        <v>6633</v>
      </c>
      <c r="D367" s="400" t="s">
        <v>1299</v>
      </c>
      <c r="E367" s="164">
        <v>2000000</v>
      </c>
      <c r="F367" s="455" t="s">
        <v>6634</v>
      </c>
      <c r="G367" s="308" t="s">
        <v>6635</v>
      </c>
      <c r="H367" s="785" t="s">
        <v>6636</v>
      </c>
      <c r="I367" s="158"/>
    </row>
    <row r="368" spans="1:9" ht="15">
      <c r="A368" s="400">
        <v>318</v>
      </c>
      <c r="B368" s="502" t="s">
        <v>94</v>
      </c>
      <c r="C368" s="455" t="s">
        <v>6637</v>
      </c>
      <c r="D368" s="400" t="s">
        <v>1299</v>
      </c>
      <c r="E368" s="164">
        <v>2000000</v>
      </c>
      <c r="F368" s="455" t="s">
        <v>6638</v>
      </c>
      <c r="G368" s="308" t="s">
        <v>6639</v>
      </c>
      <c r="H368" s="785"/>
      <c r="I368" s="158"/>
    </row>
    <row r="369" spans="1:9" ht="15">
      <c r="A369" s="400">
        <v>319</v>
      </c>
      <c r="B369" s="309" t="s">
        <v>6640</v>
      </c>
      <c r="C369" s="158" t="s">
        <v>6641</v>
      </c>
      <c r="D369" s="400" t="s">
        <v>1299</v>
      </c>
      <c r="E369" s="263">
        <v>2000000</v>
      </c>
      <c r="F369" s="158" t="s">
        <v>6642</v>
      </c>
      <c r="G369" s="698" t="s">
        <v>6643</v>
      </c>
      <c r="H369" s="786" t="s">
        <v>6644</v>
      </c>
      <c r="I369" s="166"/>
    </row>
    <row r="370" spans="1:9" ht="30">
      <c r="A370" s="400">
        <v>320</v>
      </c>
      <c r="B370" s="309" t="s">
        <v>6645</v>
      </c>
      <c r="C370" s="158" t="s">
        <v>6646</v>
      </c>
      <c r="D370" s="400" t="s">
        <v>1299</v>
      </c>
      <c r="E370" s="263">
        <v>2000000</v>
      </c>
      <c r="F370" s="158" t="s">
        <v>6647</v>
      </c>
      <c r="G370" s="698" t="s">
        <v>6648</v>
      </c>
      <c r="H370" s="786" t="s">
        <v>6649</v>
      </c>
      <c r="I370" s="166" t="s">
        <v>6567</v>
      </c>
    </row>
    <row r="371" spans="1:9" ht="30">
      <c r="A371" s="400">
        <v>321</v>
      </c>
      <c r="B371" s="309" t="s">
        <v>6650</v>
      </c>
      <c r="C371" s="158" t="s">
        <v>6028</v>
      </c>
      <c r="D371" s="400" t="s">
        <v>1299</v>
      </c>
      <c r="E371" s="263">
        <v>2000000</v>
      </c>
      <c r="F371" s="158" t="s">
        <v>6651</v>
      </c>
      <c r="G371" s="698" t="s">
        <v>6652</v>
      </c>
      <c r="H371" s="786" t="s">
        <v>6653</v>
      </c>
      <c r="I371" s="166" t="s">
        <v>6654</v>
      </c>
    </row>
    <row r="372" spans="1:9" ht="30">
      <c r="A372" s="400">
        <v>322</v>
      </c>
      <c r="B372" s="309" t="s">
        <v>6655</v>
      </c>
      <c r="C372" s="158" t="s">
        <v>6028</v>
      </c>
      <c r="D372" s="400" t="s">
        <v>1299</v>
      </c>
      <c r="E372" s="263">
        <v>2000000</v>
      </c>
      <c r="F372" s="158" t="s">
        <v>6651</v>
      </c>
      <c r="G372" s="698" t="s">
        <v>6656</v>
      </c>
      <c r="H372" s="786" t="s">
        <v>6657</v>
      </c>
      <c r="I372" s="166" t="s">
        <v>6658</v>
      </c>
    </row>
    <row r="373" spans="1:9" ht="30">
      <c r="A373" s="400">
        <v>323</v>
      </c>
      <c r="B373" s="309" t="s">
        <v>6659</v>
      </c>
      <c r="C373" s="158" t="s">
        <v>6028</v>
      </c>
      <c r="D373" s="400" t="s">
        <v>1299</v>
      </c>
      <c r="E373" s="263">
        <v>2000000</v>
      </c>
      <c r="F373" s="158" t="s">
        <v>6660</v>
      </c>
      <c r="G373" s="698" t="s">
        <v>6661</v>
      </c>
      <c r="H373" s="786" t="s">
        <v>6662</v>
      </c>
      <c r="I373" s="166"/>
    </row>
    <row r="374" spans="1:9" ht="30">
      <c r="A374" s="400">
        <v>324</v>
      </c>
      <c r="B374" s="309" t="s">
        <v>6663</v>
      </c>
      <c r="C374" s="158" t="s">
        <v>6028</v>
      </c>
      <c r="D374" s="400" t="s">
        <v>1299</v>
      </c>
      <c r="E374" s="263">
        <v>2000000</v>
      </c>
      <c r="F374" s="158" t="s">
        <v>6664</v>
      </c>
      <c r="G374" s="698" t="s">
        <v>6665</v>
      </c>
      <c r="H374" s="786" t="s">
        <v>6666</v>
      </c>
      <c r="I374" s="166" t="s">
        <v>6667</v>
      </c>
    </row>
    <row r="375" spans="1:9" ht="30">
      <c r="A375" s="400">
        <v>325</v>
      </c>
      <c r="B375" s="309" t="s">
        <v>6668</v>
      </c>
      <c r="C375" s="158" t="s">
        <v>6572</v>
      </c>
      <c r="D375" s="400" t="s">
        <v>1299</v>
      </c>
      <c r="E375" s="263">
        <v>2000000</v>
      </c>
      <c r="F375" s="158" t="s">
        <v>6669</v>
      </c>
      <c r="G375" s="698" t="s">
        <v>6670</v>
      </c>
      <c r="H375" s="786" t="s">
        <v>6671</v>
      </c>
      <c r="I375" s="166" t="s">
        <v>6672</v>
      </c>
    </row>
    <row r="376" spans="1:9" ht="30">
      <c r="A376" s="400">
        <v>326</v>
      </c>
      <c r="B376" s="309" t="s">
        <v>821</v>
      </c>
      <c r="C376" s="158" t="s">
        <v>6572</v>
      </c>
      <c r="D376" s="400" t="s">
        <v>1299</v>
      </c>
      <c r="E376" s="263">
        <v>2000000</v>
      </c>
      <c r="F376" s="158" t="s">
        <v>6673</v>
      </c>
      <c r="G376" s="698" t="s">
        <v>6674</v>
      </c>
      <c r="H376" s="786" t="s">
        <v>6675</v>
      </c>
      <c r="I376" s="166" t="s">
        <v>6676</v>
      </c>
    </row>
    <row r="377" spans="1:9" ht="30">
      <c r="A377" s="400">
        <v>327</v>
      </c>
      <c r="B377" s="309" t="s">
        <v>6677</v>
      </c>
      <c r="C377" s="158" t="s">
        <v>6572</v>
      </c>
      <c r="D377" s="400" t="s">
        <v>1299</v>
      </c>
      <c r="E377" s="263">
        <v>2000000</v>
      </c>
      <c r="F377" s="158" t="s">
        <v>6678</v>
      </c>
      <c r="G377" s="698" t="s">
        <v>6679</v>
      </c>
      <c r="H377" s="786" t="s">
        <v>6680</v>
      </c>
      <c r="I377" s="166" t="s">
        <v>6681</v>
      </c>
    </row>
    <row r="378" spans="1:9" ht="30">
      <c r="A378" s="400">
        <v>328</v>
      </c>
      <c r="B378" s="309" t="s">
        <v>6682</v>
      </c>
      <c r="C378" s="158" t="s">
        <v>6034</v>
      </c>
      <c r="D378" s="400" t="s">
        <v>1299</v>
      </c>
      <c r="E378" s="263">
        <v>2000000</v>
      </c>
      <c r="F378" s="158" t="s">
        <v>6683</v>
      </c>
      <c r="G378" s="698" t="s">
        <v>6684</v>
      </c>
      <c r="H378" s="786" t="s">
        <v>6685</v>
      </c>
      <c r="I378" s="166" t="s">
        <v>6686</v>
      </c>
    </row>
    <row r="379" spans="1:9" ht="30">
      <c r="A379" s="400">
        <v>329</v>
      </c>
      <c r="B379" s="309" t="s">
        <v>6687</v>
      </c>
      <c r="C379" s="158" t="s">
        <v>6597</v>
      </c>
      <c r="D379" s="400" t="s">
        <v>1299</v>
      </c>
      <c r="E379" s="263">
        <v>2000000</v>
      </c>
      <c r="F379" s="158" t="s">
        <v>6688</v>
      </c>
      <c r="G379" s="698" t="s">
        <v>5978</v>
      </c>
      <c r="H379" s="786" t="s">
        <v>6689</v>
      </c>
      <c r="I379" s="166" t="s">
        <v>6690</v>
      </c>
    </row>
    <row r="380" spans="1:9" ht="30">
      <c r="A380" s="400">
        <v>330</v>
      </c>
      <c r="B380" s="309" t="s">
        <v>6691</v>
      </c>
      <c r="C380" s="158" t="s">
        <v>6597</v>
      </c>
      <c r="D380" s="400" t="s">
        <v>1299</v>
      </c>
      <c r="E380" s="263">
        <v>2000000</v>
      </c>
      <c r="F380" s="158" t="s">
        <v>6692</v>
      </c>
      <c r="G380" s="698" t="s">
        <v>6693</v>
      </c>
      <c r="H380" s="786" t="s">
        <v>6694</v>
      </c>
      <c r="I380" s="166" t="s">
        <v>6695</v>
      </c>
    </row>
    <row r="381" spans="1:9" ht="30">
      <c r="A381" s="400">
        <v>331</v>
      </c>
      <c r="B381" s="309" t="s">
        <v>358</v>
      </c>
      <c r="C381" s="158" t="s">
        <v>6025</v>
      </c>
      <c r="D381" s="400" t="s">
        <v>1299</v>
      </c>
      <c r="E381" s="263">
        <v>2000000</v>
      </c>
      <c r="F381" s="158" t="s">
        <v>6696</v>
      </c>
      <c r="G381" s="698" t="s">
        <v>6697</v>
      </c>
      <c r="H381" s="786" t="s">
        <v>6698</v>
      </c>
      <c r="I381" s="166"/>
    </row>
    <row r="382" spans="1:9" ht="30">
      <c r="A382" s="400">
        <v>332</v>
      </c>
      <c r="B382" s="309" t="s">
        <v>6699</v>
      </c>
      <c r="C382" s="158" t="s">
        <v>6025</v>
      </c>
      <c r="D382" s="400" t="s">
        <v>1299</v>
      </c>
      <c r="E382" s="263">
        <v>2000000</v>
      </c>
      <c r="F382" s="158" t="s">
        <v>6700</v>
      </c>
      <c r="G382" s="698" t="s">
        <v>6701</v>
      </c>
      <c r="H382" s="786" t="s">
        <v>6702</v>
      </c>
      <c r="I382" s="166" t="s">
        <v>6703</v>
      </c>
    </row>
    <row r="383" spans="1:9" ht="30">
      <c r="A383" s="400">
        <v>333</v>
      </c>
      <c r="B383" s="309" t="s">
        <v>553</v>
      </c>
      <c r="C383" s="158" t="s">
        <v>6025</v>
      </c>
      <c r="D383" s="400" t="s">
        <v>1299</v>
      </c>
      <c r="E383" s="263">
        <v>2000000</v>
      </c>
      <c r="F383" s="158" t="s">
        <v>6704</v>
      </c>
      <c r="G383" s="698" t="s">
        <v>6705</v>
      </c>
      <c r="H383" s="786" t="s">
        <v>6706</v>
      </c>
      <c r="I383" s="166" t="s">
        <v>6707</v>
      </c>
    </row>
    <row r="384" spans="1:9" ht="30">
      <c r="A384" s="400">
        <v>334</v>
      </c>
      <c r="B384" s="309" t="s">
        <v>6708</v>
      </c>
      <c r="C384" s="158" t="s">
        <v>6025</v>
      </c>
      <c r="D384" s="400" t="s">
        <v>1299</v>
      </c>
      <c r="E384" s="263">
        <v>2000000</v>
      </c>
      <c r="F384" s="158" t="s">
        <v>6709</v>
      </c>
      <c r="G384" s="698" t="s">
        <v>6710</v>
      </c>
      <c r="H384" s="786" t="s">
        <v>6711</v>
      </c>
      <c r="I384" s="166" t="s">
        <v>6712</v>
      </c>
    </row>
    <row r="385" spans="1:9" ht="30">
      <c r="A385" s="400">
        <v>335</v>
      </c>
      <c r="B385" s="309" t="s">
        <v>696</v>
      </c>
      <c r="C385" s="158" t="s">
        <v>6025</v>
      </c>
      <c r="D385" s="400" t="s">
        <v>1299</v>
      </c>
      <c r="E385" s="263">
        <v>2000000</v>
      </c>
      <c r="F385" s="158" t="s">
        <v>6700</v>
      </c>
      <c r="G385" s="698" t="s">
        <v>6713</v>
      </c>
      <c r="H385" s="786" t="s">
        <v>6714</v>
      </c>
      <c r="I385" s="166" t="s">
        <v>6715</v>
      </c>
    </row>
    <row r="386" spans="1:9" ht="30">
      <c r="A386" s="400">
        <v>336</v>
      </c>
      <c r="B386" s="309" t="s">
        <v>1150</v>
      </c>
      <c r="C386" s="158" t="s">
        <v>6025</v>
      </c>
      <c r="D386" s="400" t="s">
        <v>1299</v>
      </c>
      <c r="E386" s="263">
        <v>2000000</v>
      </c>
      <c r="F386" s="158" t="s">
        <v>6716</v>
      </c>
      <c r="G386" s="698" t="s">
        <v>6717</v>
      </c>
      <c r="H386" s="786" t="s">
        <v>6718</v>
      </c>
      <c r="I386" s="166" t="s">
        <v>6719</v>
      </c>
    </row>
    <row r="387" spans="1:9" ht="30">
      <c r="A387" s="400">
        <v>337</v>
      </c>
      <c r="B387" s="309" t="s">
        <v>4789</v>
      </c>
      <c r="C387" s="158" t="s">
        <v>6025</v>
      </c>
      <c r="D387" s="400" t="s">
        <v>1299</v>
      </c>
      <c r="E387" s="263">
        <v>2000000</v>
      </c>
      <c r="F387" s="158" t="s">
        <v>6720</v>
      </c>
      <c r="G387" s="698" t="s">
        <v>6721</v>
      </c>
      <c r="H387" s="786" t="s">
        <v>6722</v>
      </c>
      <c r="I387" s="166" t="s">
        <v>6723</v>
      </c>
    </row>
    <row r="388" spans="1:9" ht="30">
      <c r="A388" s="400">
        <v>338</v>
      </c>
      <c r="B388" s="309" t="s">
        <v>6724</v>
      </c>
      <c r="C388" s="158" t="s">
        <v>6025</v>
      </c>
      <c r="D388" s="400" t="s">
        <v>1299</v>
      </c>
      <c r="E388" s="263">
        <v>2000000</v>
      </c>
      <c r="F388" s="158" t="s">
        <v>6725</v>
      </c>
      <c r="G388" s="698" t="s">
        <v>6726</v>
      </c>
      <c r="H388" s="786" t="s">
        <v>6727</v>
      </c>
      <c r="I388" s="166" t="s">
        <v>6728</v>
      </c>
    </row>
    <row r="389" spans="1:9" ht="30">
      <c r="A389" s="400">
        <v>339</v>
      </c>
      <c r="B389" s="309" t="s">
        <v>6729</v>
      </c>
      <c r="C389" s="158" t="s">
        <v>6025</v>
      </c>
      <c r="D389" s="400" t="s">
        <v>1299</v>
      </c>
      <c r="E389" s="263">
        <v>2000000</v>
      </c>
      <c r="F389" s="158" t="s">
        <v>6730</v>
      </c>
      <c r="G389" s="698" t="s">
        <v>6731</v>
      </c>
      <c r="H389" s="786" t="s">
        <v>6732</v>
      </c>
      <c r="I389" s="166" t="s">
        <v>6733</v>
      </c>
    </row>
    <row r="390" spans="1:9" ht="30">
      <c r="A390" s="400">
        <v>340</v>
      </c>
      <c r="B390" s="309" t="s">
        <v>6734</v>
      </c>
      <c r="C390" s="158" t="s">
        <v>6025</v>
      </c>
      <c r="D390" s="400" t="s">
        <v>1299</v>
      </c>
      <c r="E390" s="263">
        <v>2000000</v>
      </c>
      <c r="F390" s="158" t="s">
        <v>6735</v>
      </c>
      <c r="G390" s="698" t="s">
        <v>6736</v>
      </c>
      <c r="H390" s="786" t="s">
        <v>6737</v>
      </c>
      <c r="I390" s="166" t="s">
        <v>6738</v>
      </c>
    </row>
    <row r="391" spans="1:9" ht="30">
      <c r="A391" s="400">
        <v>341</v>
      </c>
      <c r="B391" s="309" t="s">
        <v>6739</v>
      </c>
      <c r="C391" s="158" t="s">
        <v>6025</v>
      </c>
      <c r="D391" s="400" t="s">
        <v>1299</v>
      </c>
      <c r="E391" s="263">
        <v>2000000</v>
      </c>
      <c r="F391" s="158" t="s">
        <v>6740</v>
      </c>
      <c r="G391" s="698" t="s">
        <v>6741</v>
      </c>
      <c r="H391" s="786" t="s">
        <v>6742</v>
      </c>
      <c r="I391" s="166" t="s">
        <v>6743</v>
      </c>
    </row>
    <row r="392" spans="1:9" ht="30">
      <c r="A392" s="400">
        <v>342</v>
      </c>
      <c r="B392" s="309" t="s">
        <v>3792</v>
      </c>
      <c r="C392" s="158" t="s">
        <v>6025</v>
      </c>
      <c r="D392" s="400" t="s">
        <v>1299</v>
      </c>
      <c r="E392" s="263">
        <v>2000000</v>
      </c>
      <c r="F392" s="158" t="s">
        <v>6744</v>
      </c>
      <c r="G392" s="698" t="s">
        <v>6745</v>
      </c>
      <c r="H392" s="786" t="s">
        <v>6746</v>
      </c>
      <c r="I392" s="166" t="s">
        <v>6747</v>
      </c>
    </row>
    <row r="393" spans="1:9" ht="30">
      <c r="A393" s="400">
        <v>343</v>
      </c>
      <c r="B393" s="309" t="s">
        <v>6748</v>
      </c>
      <c r="C393" s="158" t="s">
        <v>6037</v>
      </c>
      <c r="D393" s="400" t="s">
        <v>1299</v>
      </c>
      <c r="E393" s="263">
        <v>2000000</v>
      </c>
      <c r="F393" s="158" t="s">
        <v>6749</v>
      </c>
      <c r="G393" s="698" t="s">
        <v>6750</v>
      </c>
      <c r="H393" s="786" t="s">
        <v>6751</v>
      </c>
      <c r="I393" s="166" t="s">
        <v>6752</v>
      </c>
    </row>
    <row r="394" spans="1:9" ht="30">
      <c r="A394" s="400">
        <v>344</v>
      </c>
      <c r="B394" s="309" t="s">
        <v>577</v>
      </c>
      <c r="C394" s="158" t="s">
        <v>6037</v>
      </c>
      <c r="D394" s="400" t="s">
        <v>1299</v>
      </c>
      <c r="E394" s="263">
        <v>2000000</v>
      </c>
      <c r="F394" s="158" t="s">
        <v>6753</v>
      </c>
      <c r="G394" s="698" t="s">
        <v>6754</v>
      </c>
      <c r="H394" s="786" t="s">
        <v>6755</v>
      </c>
      <c r="I394" s="166" t="s">
        <v>6756</v>
      </c>
    </row>
    <row r="395" spans="1:9" ht="30">
      <c r="A395" s="400">
        <v>345</v>
      </c>
      <c r="B395" s="309" t="s">
        <v>6757</v>
      </c>
      <c r="C395" s="158" t="s">
        <v>6037</v>
      </c>
      <c r="D395" s="400" t="s">
        <v>1299</v>
      </c>
      <c r="E395" s="263">
        <v>2000000</v>
      </c>
      <c r="F395" s="158" t="s">
        <v>6758</v>
      </c>
      <c r="G395" s="698" t="s">
        <v>6759</v>
      </c>
      <c r="H395" s="786" t="s">
        <v>6760</v>
      </c>
      <c r="I395" s="166" t="s">
        <v>6761</v>
      </c>
    </row>
    <row r="396" spans="1:9" ht="30">
      <c r="A396" s="400">
        <v>346</v>
      </c>
      <c r="B396" s="309" t="s">
        <v>4441</v>
      </c>
      <c r="C396" s="158" t="s">
        <v>6037</v>
      </c>
      <c r="D396" s="400" t="s">
        <v>1299</v>
      </c>
      <c r="E396" s="263">
        <v>2000000</v>
      </c>
      <c r="F396" s="158" t="s">
        <v>6762</v>
      </c>
      <c r="G396" s="698" t="s">
        <v>6763</v>
      </c>
      <c r="H396" s="786" t="s">
        <v>6764</v>
      </c>
      <c r="I396" s="166" t="s">
        <v>6765</v>
      </c>
    </row>
    <row r="397" spans="1:9" ht="30">
      <c r="A397" s="400">
        <v>347</v>
      </c>
      <c r="B397" s="309" t="s">
        <v>2585</v>
      </c>
      <c r="C397" s="158" t="s">
        <v>6041</v>
      </c>
      <c r="D397" s="400" t="s">
        <v>1299</v>
      </c>
      <c r="E397" s="263">
        <v>2000000</v>
      </c>
      <c r="F397" s="158" t="s">
        <v>6766</v>
      </c>
      <c r="G397" s="698" t="s">
        <v>6767</v>
      </c>
      <c r="H397" s="786" t="s">
        <v>6768</v>
      </c>
      <c r="I397" s="166" t="s">
        <v>6769</v>
      </c>
    </row>
    <row r="398" spans="1:9" ht="30">
      <c r="A398" s="400">
        <v>348</v>
      </c>
      <c r="B398" s="309" t="s">
        <v>6319</v>
      </c>
      <c r="C398" s="158" t="s">
        <v>6041</v>
      </c>
      <c r="D398" s="400" t="s">
        <v>1299</v>
      </c>
      <c r="E398" s="263">
        <v>2000000</v>
      </c>
      <c r="F398" s="158" t="s">
        <v>6770</v>
      </c>
      <c r="G398" s="698" t="s">
        <v>6771</v>
      </c>
      <c r="H398" s="786" t="s">
        <v>6772</v>
      </c>
      <c r="I398" s="166" t="s">
        <v>6773</v>
      </c>
    </row>
    <row r="399" spans="1:9" ht="30">
      <c r="A399" s="400">
        <v>349</v>
      </c>
      <c r="B399" s="309" t="s">
        <v>5194</v>
      </c>
      <c r="C399" s="158" t="s">
        <v>6629</v>
      </c>
      <c r="D399" s="400" t="s">
        <v>1299</v>
      </c>
      <c r="E399" s="263">
        <v>2000000</v>
      </c>
      <c r="F399" s="158" t="s">
        <v>6774</v>
      </c>
      <c r="G399" s="698" t="s">
        <v>6775</v>
      </c>
      <c r="H399" s="786" t="s">
        <v>6776</v>
      </c>
      <c r="I399" s="166" t="s">
        <v>6777</v>
      </c>
    </row>
    <row r="400" spans="1:9" ht="30">
      <c r="A400" s="400">
        <v>350</v>
      </c>
      <c r="B400" s="309" t="s">
        <v>6778</v>
      </c>
      <c r="C400" s="158" t="s">
        <v>6629</v>
      </c>
      <c r="D400" s="400" t="s">
        <v>1299</v>
      </c>
      <c r="E400" s="263">
        <v>2000000</v>
      </c>
      <c r="F400" s="158" t="s">
        <v>6779</v>
      </c>
      <c r="G400" s="698" t="s">
        <v>6780</v>
      </c>
      <c r="H400" s="786" t="s">
        <v>6781</v>
      </c>
      <c r="I400" s="166" t="s">
        <v>6782</v>
      </c>
    </row>
    <row r="401" spans="1:9" ht="30">
      <c r="A401" s="400">
        <v>351</v>
      </c>
      <c r="B401" s="309" t="s">
        <v>6783</v>
      </c>
      <c r="C401" s="158" t="s">
        <v>6784</v>
      </c>
      <c r="D401" s="400" t="s">
        <v>1299</v>
      </c>
      <c r="E401" s="263">
        <v>2000000</v>
      </c>
      <c r="F401" s="158" t="s">
        <v>6785</v>
      </c>
      <c r="G401" s="698" t="s">
        <v>6786</v>
      </c>
      <c r="H401" s="786" t="s">
        <v>6787</v>
      </c>
      <c r="I401" s="166" t="s">
        <v>6788</v>
      </c>
    </row>
    <row r="402" spans="1:9" ht="30">
      <c r="A402" s="400">
        <v>352</v>
      </c>
      <c r="B402" s="700" t="s">
        <v>5194</v>
      </c>
      <c r="C402" s="701" t="s">
        <v>6789</v>
      </c>
      <c r="D402" s="400" t="s">
        <v>1299</v>
      </c>
      <c r="E402" s="702">
        <v>2000000</v>
      </c>
      <c r="F402" s="701" t="s">
        <v>6790</v>
      </c>
      <c r="G402" s="703" t="s">
        <v>6791</v>
      </c>
      <c r="H402" s="787" t="s">
        <v>6792</v>
      </c>
      <c r="I402" s="701"/>
    </row>
    <row r="403" spans="1:9" ht="30">
      <c r="A403" s="400">
        <v>353</v>
      </c>
      <c r="B403" s="700" t="s">
        <v>3833</v>
      </c>
      <c r="C403" s="701" t="s">
        <v>6062</v>
      </c>
      <c r="D403" s="400" t="s">
        <v>1299</v>
      </c>
      <c r="E403" s="702">
        <v>2000000</v>
      </c>
      <c r="F403" s="701" t="s">
        <v>6793</v>
      </c>
      <c r="G403" s="703" t="s">
        <v>6794</v>
      </c>
      <c r="H403" s="787" t="s">
        <v>6795</v>
      </c>
      <c r="I403" s="701"/>
    </row>
    <row r="404" spans="1:9" ht="18.75" customHeight="1">
      <c r="A404" s="400">
        <v>354</v>
      </c>
      <c r="B404" s="700" t="s">
        <v>4888</v>
      </c>
      <c r="C404" s="701" t="s">
        <v>6796</v>
      </c>
      <c r="D404" s="400" t="s">
        <v>1299</v>
      </c>
      <c r="E404" s="702">
        <v>2000000</v>
      </c>
      <c r="F404" s="701" t="s">
        <v>6797</v>
      </c>
      <c r="G404" s="703" t="s">
        <v>4891</v>
      </c>
      <c r="H404" s="787" t="s">
        <v>4892</v>
      </c>
      <c r="I404" s="701"/>
    </row>
    <row r="405" spans="1:9" ht="30">
      <c r="A405" s="400">
        <v>355</v>
      </c>
      <c r="B405" s="700" t="s">
        <v>3623</v>
      </c>
      <c r="C405" s="701" t="s">
        <v>6789</v>
      </c>
      <c r="D405" s="400" t="s">
        <v>1299</v>
      </c>
      <c r="E405" s="702">
        <v>2000000</v>
      </c>
      <c r="F405" s="701" t="s">
        <v>6798</v>
      </c>
      <c r="G405" s="703" t="s">
        <v>6799</v>
      </c>
      <c r="H405" s="787" t="s">
        <v>6800</v>
      </c>
      <c r="I405" s="701"/>
    </row>
    <row r="406" spans="1:9" ht="15">
      <c r="A406" s="400">
        <v>356</v>
      </c>
      <c r="B406" s="700" t="s">
        <v>4820</v>
      </c>
      <c r="C406" s="701" t="s">
        <v>6070</v>
      </c>
      <c r="D406" s="400" t="s">
        <v>1299</v>
      </c>
      <c r="E406" s="702">
        <v>2000000</v>
      </c>
      <c r="F406" s="701" t="s">
        <v>6801</v>
      </c>
      <c r="G406" s="703" t="s">
        <v>6802</v>
      </c>
      <c r="H406" s="787" t="s">
        <v>6803</v>
      </c>
      <c r="I406" s="701"/>
    </row>
    <row r="407" spans="1:9" ht="15">
      <c r="A407" s="400">
        <v>357</v>
      </c>
      <c r="B407" s="700" t="s">
        <v>216</v>
      </c>
      <c r="C407" s="701" t="s">
        <v>6096</v>
      </c>
      <c r="D407" s="400" t="s">
        <v>1299</v>
      </c>
      <c r="E407" s="702">
        <v>2000000</v>
      </c>
      <c r="F407" s="701" t="s">
        <v>6804</v>
      </c>
      <c r="G407" s="703" t="s">
        <v>6805</v>
      </c>
      <c r="H407" s="787" t="s">
        <v>6806</v>
      </c>
      <c r="I407" s="701"/>
    </row>
    <row r="408" spans="1:9" ht="30">
      <c r="A408" s="400">
        <v>358</v>
      </c>
      <c r="B408" s="700" t="s">
        <v>5249</v>
      </c>
      <c r="C408" s="701" t="s">
        <v>6070</v>
      </c>
      <c r="D408" s="400" t="s">
        <v>1299</v>
      </c>
      <c r="E408" s="702">
        <v>2000000</v>
      </c>
      <c r="F408" s="701" t="s">
        <v>6807</v>
      </c>
      <c r="G408" s="703" t="s">
        <v>6808</v>
      </c>
      <c r="H408" s="787" t="s">
        <v>6809</v>
      </c>
      <c r="I408" s="701"/>
    </row>
    <row r="409" spans="1:9" ht="15">
      <c r="A409" s="400">
        <v>359</v>
      </c>
      <c r="B409" s="700" t="s">
        <v>6810</v>
      </c>
      <c r="C409" s="701" t="s">
        <v>6070</v>
      </c>
      <c r="D409" s="400" t="s">
        <v>1299</v>
      </c>
      <c r="E409" s="702">
        <v>2000000</v>
      </c>
      <c r="F409" s="701" t="s">
        <v>6811</v>
      </c>
      <c r="G409" s="703" t="s">
        <v>6812</v>
      </c>
      <c r="H409" s="787" t="s">
        <v>6813</v>
      </c>
      <c r="I409" s="701"/>
    </row>
    <row r="410" spans="1:9" ht="16.5" customHeight="1">
      <c r="A410" s="400">
        <v>360</v>
      </c>
      <c r="B410" s="700" t="s">
        <v>4380</v>
      </c>
      <c r="C410" s="701" t="s">
        <v>6070</v>
      </c>
      <c r="D410" s="400" t="s">
        <v>1299</v>
      </c>
      <c r="E410" s="702">
        <v>2000000</v>
      </c>
      <c r="F410" s="701" t="s">
        <v>6814</v>
      </c>
      <c r="G410" s="703" t="s">
        <v>6815</v>
      </c>
      <c r="H410" s="787" t="s">
        <v>6816</v>
      </c>
      <c r="I410" s="701"/>
    </row>
    <row r="411" spans="1:9" ht="15">
      <c r="A411" s="400">
        <v>361</v>
      </c>
      <c r="B411" s="700" t="s">
        <v>1872</v>
      </c>
      <c r="C411" s="701" t="s">
        <v>6817</v>
      </c>
      <c r="D411" s="400" t="s">
        <v>1299</v>
      </c>
      <c r="E411" s="702">
        <v>2000000</v>
      </c>
      <c r="F411" s="701" t="s">
        <v>6818</v>
      </c>
      <c r="G411" s="703" t="s">
        <v>6819</v>
      </c>
      <c r="H411" s="787" t="s">
        <v>6820</v>
      </c>
      <c r="I411" s="701"/>
    </row>
    <row r="412" spans="1:9" ht="16.5" customHeight="1">
      <c r="A412" s="400">
        <v>362</v>
      </c>
      <c r="B412" s="700" t="s">
        <v>194</v>
      </c>
      <c r="C412" s="701" t="s">
        <v>6070</v>
      </c>
      <c r="D412" s="400" t="s">
        <v>1299</v>
      </c>
      <c r="E412" s="702">
        <v>2000000</v>
      </c>
      <c r="F412" s="701" t="s">
        <v>6821</v>
      </c>
      <c r="G412" s="703" t="s">
        <v>6822</v>
      </c>
      <c r="H412" s="787" t="s">
        <v>6823</v>
      </c>
      <c r="I412" s="701"/>
    </row>
    <row r="413" spans="1:9" s="293" customFormat="1" ht="30">
      <c r="A413" s="400">
        <v>363</v>
      </c>
      <c r="B413" s="700" t="s">
        <v>799</v>
      </c>
      <c r="C413" s="701" t="s">
        <v>6096</v>
      </c>
      <c r="D413" s="400" t="s">
        <v>1299</v>
      </c>
      <c r="E413" s="702">
        <v>2000000</v>
      </c>
      <c r="F413" s="701" t="s">
        <v>6824</v>
      </c>
      <c r="G413" s="703" t="s">
        <v>6825</v>
      </c>
      <c r="H413" s="787" t="s">
        <v>6826</v>
      </c>
      <c r="I413" s="701"/>
    </row>
    <row r="414" spans="1:9" ht="30">
      <c r="A414" s="400">
        <v>364</v>
      </c>
      <c r="B414" s="700" t="s">
        <v>3280</v>
      </c>
      <c r="C414" s="701" t="s">
        <v>6796</v>
      </c>
      <c r="D414" s="400" t="s">
        <v>1299</v>
      </c>
      <c r="E414" s="702">
        <v>2000000</v>
      </c>
      <c r="F414" s="701" t="s">
        <v>6793</v>
      </c>
      <c r="G414" s="703" t="s">
        <v>6827</v>
      </c>
      <c r="H414" s="787" t="s">
        <v>6828</v>
      </c>
      <c r="I414" s="701"/>
    </row>
    <row r="415" spans="1:9" ht="15">
      <c r="A415" s="400">
        <v>365</v>
      </c>
      <c r="B415" s="700" t="s">
        <v>1079</v>
      </c>
      <c r="C415" s="701" t="s">
        <v>6070</v>
      </c>
      <c r="D415" s="400" t="s">
        <v>1299</v>
      </c>
      <c r="E415" s="702">
        <v>2000000</v>
      </c>
      <c r="F415" s="701" t="s">
        <v>6829</v>
      </c>
      <c r="G415" s="703" t="s">
        <v>6830</v>
      </c>
      <c r="H415" s="787" t="s">
        <v>6831</v>
      </c>
      <c r="I415" s="701"/>
    </row>
    <row r="416" spans="1:9" ht="30">
      <c r="A416" s="400">
        <v>366</v>
      </c>
      <c r="B416" s="700" t="s">
        <v>6112</v>
      </c>
      <c r="C416" s="701" t="s">
        <v>6096</v>
      </c>
      <c r="D416" s="400" t="s">
        <v>1299</v>
      </c>
      <c r="E416" s="702">
        <v>2000000</v>
      </c>
      <c r="F416" s="701" t="s">
        <v>6832</v>
      </c>
      <c r="G416" s="703" t="s">
        <v>6833</v>
      </c>
      <c r="H416" s="787" t="s">
        <v>6834</v>
      </c>
      <c r="I416" s="701"/>
    </row>
    <row r="417" spans="1:9" ht="15">
      <c r="A417" s="400">
        <v>367</v>
      </c>
      <c r="B417" s="700" t="s">
        <v>6835</v>
      </c>
      <c r="C417" s="701" t="s">
        <v>6796</v>
      </c>
      <c r="D417" s="400" t="s">
        <v>1299</v>
      </c>
      <c r="E417" s="702">
        <v>2000000</v>
      </c>
      <c r="F417" s="701" t="s">
        <v>6836</v>
      </c>
      <c r="G417" s="703" t="s">
        <v>6837</v>
      </c>
      <c r="H417" s="787" t="s">
        <v>6838</v>
      </c>
      <c r="I417" s="701"/>
    </row>
    <row r="418" spans="1:9" ht="30">
      <c r="A418" s="400">
        <v>368</v>
      </c>
      <c r="B418" s="700" t="s">
        <v>6839</v>
      </c>
      <c r="C418" s="701" t="s">
        <v>6077</v>
      </c>
      <c r="D418" s="400" t="s">
        <v>1299</v>
      </c>
      <c r="E418" s="702">
        <v>2000000</v>
      </c>
      <c r="F418" s="701" t="s">
        <v>6790</v>
      </c>
      <c r="G418" s="703" t="s">
        <v>6837</v>
      </c>
      <c r="H418" s="787" t="s">
        <v>6838</v>
      </c>
      <c r="I418" s="701"/>
    </row>
    <row r="419" spans="1:9" ht="30">
      <c r="A419" s="400">
        <v>369</v>
      </c>
      <c r="B419" s="700" t="s">
        <v>408</v>
      </c>
      <c r="C419" s="701" t="s">
        <v>6796</v>
      </c>
      <c r="D419" s="400" t="s">
        <v>1299</v>
      </c>
      <c r="E419" s="702">
        <v>2000000</v>
      </c>
      <c r="F419" s="701" t="s">
        <v>6840</v>
      </c>
      <c r="G419" s="703" t="s">
        <v>6841</v>
      </c>
      <c r="H419" s="787" t="s">
        <v>6842</v>
      </c>
      <c r="I419" s="701"/>
    </row>
    <row r="420" spans="1:9" ht="30">
      <c r="A420" s="400">
        <v>370</v>
      </c>
      <c r="B420" s="700" t="s">
        <v>577</v>
      </c>
      <c r="C420" s="701" t="s">
        <v>6062</v>
      </c>
      <c r="D420" s="400" t="s">
        <v>1299</v>
      </c>
      <c r="E420" s="702">
        <v>2000000</v>
      </c>
      <c r="F420" s="701" t="s">
        <v>6843</v>
      </c>
      <c r="G420" s="703" t="s">
        <v>6844</v>
      </c>
      <c r="H420" s="787" t="s">
        <v>6845</v>
      </c>
      <c r="I420" s="701"/>
    </row>
    <row r="421" spans="1:9" ht="15">
      <c r="A421" s="400">
        <v>371</v>
      </c>
      <c r="B421" s="700" t="s">
        <v>618</v>
      </c>
      <c r="C421" s="701" t="s">
        <v>6789</v>
      </c>
      <c r="D421" s="400" t="s">
        <v>1299</v>
      </c>
      <c r="E421" s="702">
        <v>2000000</v>
      </c>
      <c r="F421" s="701" t="s">
        <v>6846</v>
      </c>
      <c r="G421" s="703" t="s">
        <v>6847</v>
      </c>
      <c r="H421" s="787" t="s">
        <v>6848</v>
      </c>
      <c r="I421" s="701"/>
    </row>
    <row r="422" spans="1:9" ht="30">
      <c r="A422" s="400">
        <v>372</v>
      </c>
      <c r="B422" s="700" t="s">
        <v>3970</v>
      </c>
      <c r="C422" s="701" t="s">
        <v>6789</v>
      </c>
      <c r="D422" s="400" t="s">
        <v>1299</v>
      </c>
      <c r="E422" s="702">
        <v>2000000</v>
      </c>
      <c r="F422" s="701" t="s">
        <v>6849</v>
      </c>
      <c r="G422" s="703" t="s">
        <v>6850</v>
      </c>
      <c r="H422" s="787" t="s">
        <v>6851</v>
      </c>
      <c r="I422" s="701"/>
    </row>
    <row r="423" spans="1:9" ht="15">
      <c r="A423" s="400">
        <v>373</v>
      </c>
      <c r="B423" s="700" t="s">
        <v>6852</v>
      </c>
      <c r="C423" s="701" t="s">
        <v>6789</v>
      </c>
      <c r="D423" s="400" t="s">
        <v>1299</v>
      </c>
      <c r="E423" s="702">
        <v>2000000</v>
      </c>
      <c r="F423" s="701" t="s">
        <v>6853</v>
      </c>
      <c r="G423" s="703" t="s">
        <v>6854</v>
      </c>
      <c r="H423" s="787" t="s">
        <v>6855</v>
      </c>
      <c r="I423" s="701"/>
    </row>
    <row r="424" spans="1:9" ht="15">
      <c r="A424" s="400">
        <v>374</v>
      </c>
      <c r="B424" s="700" t="s">
        <v>4768</v>
      </c>
      <c r="C424" s="701" t="s">
        <v>6856</v>
      </c>
      <c r="D424" s="400" t="s">
        <v>1299</v>
      </c>
      <c r="E424" s="702">
        <v>2000000</v>
      </c>
      <c r="F424" s="701" t="s">
        <v>6857</v>
      </c>
      <c r="G424" s="703" t="s">
        <v>6858</v>
      </c>
      <c r="H424" s="787" t="s">
        <v>6859</v>
      </c>
      <c r="I424" s="701"/>
    </row>
    <row r="425" spans="1:9" ht="30">
      <c r="A425" s="400">
        <v>375</v>
      </c>
      <c r="B425" s="700" t="s">
        <v>1847</v>
      </c>
      <c r="C425" s="701" t="s">
        <v>6789</v>
      </c>
      <c r="D425" s="400" t="s">
        <v>1299</v>
      </c>
      <c r="E425" s="702">
        <v>2000000</v>
      </c>
      <c r="F425" s="701" t="s">
        <v>6860</v>
      </c>
      <c r="G425" s="703" t="s">
        <v>6861</v>
      </c>
      <c r="H425" s="787" t="s">
        <v>6862</v>
      </c>
      <c r="I425" s="701"/>
    </row>
    <row r="426" spans="1:9" ht="30">
      <c r="A426" s="400">
        <v>376</v>
      </c>
      <c r="B426" s="700" t="s">
        <v>6863</v>
      </c>
      <c r="C426" s="701" t="s">
        <v>6864</v>
      </c>
      <c r="D426" s="400" t="s">
        <v>1299</v>
      </c>
      <c r="E426" s="702">
        <v>2000000</v>
      </c>
      <c r="F426" s="701" t="s">
        <v>6067</v>
      </c>
      <c r="G426" s="703" t="s">
        <v>6865</v>
      </c>
      <c r="H426" s="787" t="s">
        <v>6866</v>
      </c>
      <c r="I426" s="701"/>
    </row>
    <row r="427" spans="1:9" ht="15">
      <c r="A427" s="400">
        <v>377</v>
      </c>
      <c r="B427" s="700" t="s">
        <v>6867</v>
      </c>
      <c r="C427" s="701" t="s">
        <v>6789</v>
      </c>
      <c r="D427" s="400" t="s">
        <v>1299</v>
      </c>
      <c r="E427" s="702">
        <v>2000000</v>
      </c>
      <c r="F427" s="701" t="s">
        <v>6868</v>
      </c>
      <c r="G427" s="703" t="s">
        <v>6869</v>
      </c>
      <c r="H427" s="787" t="s">
        <v>6870</v>
      </c>
      <c r="I427" s="701"/>
    </row>
    <row r="428" spans="1:9" ht="15">
      <c r="A428" s="400">
        <v>378</v>
      </c>
      <c r="B428" s="700" t="s">
        <v>3792</v>
      </c>
      <c r="C428" s="701" t="s">
        <v>6789</v>
      </c>
      <c r="D428" s="400" t="s">
        <v>1299</v>
      </c>
      <c r="E428" s="702">
        <v>2000000</v>
      </c>
      <c r="F428" s="701" t="s">
        <v>6871</v>
      </c>
      <c r="G428" s="703" t="s">
        <v>6872</v>
      </c>
      <c r="H428" s="787" t="s">
        <v>6873</v>
      </c>
      <c r="I428" s="701"/>
    </row>
    <row r="429" spans="1:9" ht="15">
      <c r="A429" s="400">
        <v>379</v>
      </c>
      <c r="B429" s="700" t="s">
        <v>553</v>
      </c>
      <c r="C429" s="701" t="s">
        <v>6096</v>
      </c>
      <c r="D429" s="400" t="s">
        <v>1299</v>
      </c>
      <c r="E429" s="702">
        <v>2000000</v>
      </c>
      <c r="F429" s="701" t="s">
        <v>6874</v>
      </c>
      <c r="G429" s="703" t="s">
        <v>6875</v>
      </c>
      <c r="H429" s="787" t="s">
        <v>6876</v>
      </c>
      <c r="I429" s="701"/>
    </row>
    <row r="430" spans="1:9" ht="15">
      <c r="A430" s="400">
        <v>380</v>
      </c>
      <c r="B430" s="700" t="s">
        <v>1159</v>
      </c>
      <c r="C430" s="701" t="s">
        <v>6856</v>
      </c>
      <c r="D430" s="400" t="s">
        <v>1299</v>
      </c>
      <c r="E430" s="702">
        <v>2000000</v>
      </c>
      <c r="F430" s="701" t="s">
        <v>6877</v>
      </c>
      <c r="G430" s="703" t="s">
        <v>6878</v>
      </c>
      <c r="H430" s="787" t="s">
        <v>6879</v>
      </c>
      <c r="I430" s="701"/>
    </row>
    <row r="431" spans="1:9" ht="15">
      <c r="A431" s="400">
        <v>381</v>
      </c>
      <c r="B431" s="700" t="s">
        <v>4993</v>
      </c>
      <c r="C431" s="701" t="s">
        <v>6096</v>
      </c>
      <c r="D431" s="400" t="s">
        <v>1299</v>
      </c>
      <c r="E431" s="702">
        <v>2000000</v>
      </c>
      <c r="F431" s="701" t="s">
        <v>6880</v>
      </c>
      <c r="G431" s="703" t="s">
        <v>6881</v>
      </c>
      <c r="H431" s="787" t="s">
        <v>6882</v>
      </c>
      <c r="I431" s="701"/>
    </row>
    <row r="432" spans="1:9" ht="15">
      <c r="A432" s="400">
        <v>382</v>
      </c>
      <c r="B432" s="700" t="s">
        <v>6883</v>
      </c>
      <c r="C432" s="701" t="s">
        <v>6096</v>
      </c>
      <c r="D432" s="400" t="s">
        <v>1299</v>
      </c>
      <c r="E432" s="702">
        <v>2000000</v>
      </c>
      <c r="F432" s="701" t="s">
        <v>6884</v>
      </c>
      <c r="G432" s="703" t="s">
        <v>6885</v>
      </c>
      <c r="H432" s="787" t="s">
        <v>6886</v>
      </c>
      <c r="I432" s="701"/>
    </row>
    <row r="433" spans="1:9" ht="15">
      <c r="A433" s="400">
        <v>383</v>
      </c>
      <c r="B433" s="700" t="s">
        <v>6887</v>
      </c>
      <c r="C433" s="701" t="s">
        <v>6096</v>
      </c>
      <c r="D433" s="400" t="s">
        <v>1299</v>
      </c>
      <c r="E433" s="702">
        <v>2000000</v>
      </c>
      <c r="F433" s="701" t="s">
        <v>6888</v>
      </c>
      <c r="G433" s="703" t="s">
        <v>6889</v>
      </c>
      <c r="H433" s="787" t="s">
        <v>6890</v>
      </c>
      <c r="I433" s="701"/>
    </row>
    <row r="434" spans="1:9" ht="15">
      <c r="A434" s="400">
        <v>384</v>
      </c>
      <c r="B434" s="700" t="s">
        <v>358</v>
      </c>
      <c r="C434" s="701" t="s">
        <v>6096</v>
      </c>
      <c r="D434" s="400" t="s">
        <v>1299</v>
      </c>
      <c r="E434" s="702">
        <v>2000000</v>
      </c>
      <c r="F434" s="701" t="s">
        <v>6891</v>
      </c>
      <c r="G434" s="703" t="s">
        <v>6892</v>
      </c>
      <c r="H434" s="787" t="s">
        <v>6893</v>
      </c>
      <c r="I434" s="701"/>
    </row>
    <row r="435" spans="1:9" ht="15">
      <c r="A435" s="400">
        <v>385</v>
      </c>
      <c r="B435" s="700" t="s">
        <v>6894</v>
      </c>
      <c r="C435" s="701" t="s">
        <v>6070</v>
      </c>
      <c r="D435" s="400" t="s">
        <v>1299</v>
      </c>
      <c r="E435" s="702">
        <v>2000000</v>
      </c>
      <c r="F435" s="701" t="s">
        <v>6895</v>
      </c>
      <c r="G435" s="703" t="s">
        <v>6896</v>
      </c>
      <c r="H435" s="787" t="s">
        <v>6897</v>
      </c>
      <c r="I435" s="701"/>
    </row>
    <row r="436" spans="1:9" ht="30">
      <c r="A436" s="400">
        <v>386</v>
      </c>
      <c r="B436" s="700" t="s">
        <v>5548</v>
      </c>
      <c r="C436" s="701" t="s">
        <v>6070</v>
      </c>
      <c r="D436" s="400" t="s">
        <v>1299</v>
      </c>
      <c r="E436" s="702">
        <v>2000000</v>
      </c>
      <c r="F436" s="701" t="s">
        <v>6898</v>
      </c>
      <c r="G436" s="703" t="s">
        <v>6899</v>
      </c>
      <c r="H436" s="787" t="s">
        <v>6900</v>
      </c>
      <c r="I436" s="701"/>
    </row>
    <row r="437" spans="1:9" ht="30">
      <c r="A437" s="400">
        <v>387</v>
      </c>
      <c r="B437" s="700" t="s">
        <v>1364</v>
      </c>
      <c r="C437" s="701" t="s">
        <v>6789</v>
      </c>
      <c r="D437" s="400" t="s">
        <v>1299</v>
      </c>
      <c r="E437" s="702">
        <v>2000000</v>
      </c>
      <c r="F437" s="701" t="s">
        <v>6901</v>
      </c>
      <c r="G437" s="703" t="s">
        <v>6902</v>
      </c>
      <c r="H437" s="787" t="s">
        <v>6903</v>
      </c>
      <c r="I437" s="701"/>
    </row>
    <row r="438" spans="1:9" ht="30">
      <c r="A438" s="400">
        <v>388</v>
      </c>
      <c r="B438" s="700" t="s">
        <v>94</v>
      </c>
      <c r="C438" s="701" t="s">
        <v>6070</v>
      </c>
      <c r="D438" s="400" t="s">
        <v>1299</v>
      </c>
      <c r="E438" s="702">
        <v>2000000</v>
      </c>
      <c r="F438" s="701" t="s">
        <v>6904</v>
      </c>
      <c r="G438" s="703" t="s">
        <v>6905</v>
      </c>
      <c r="H438" s="787" t="s">
        <v>6906</v>
      </c>
      <c r="I438" s="701"/>
    </row>
    <row r="439" spans="1:9" ht="30">
      <c r="A439" s="400">
        <v>389</v>
      </c>
      <c r="B439" s="700" t="s">
        <v>118</v>
      </c>
      <c r="C439" s="701" t="s">
        <v>6070</v>
      </c>
      <c r="D439" s="400" t="s">
        <v>1299</v>
      </c>
      <c r="E439" s="702">
        <v>2000000</v>
      </c>
      <c r="F439" s="701" t="s">
        <v>6067</v>
      </c>
      <c r="G439" s="703" t="s">
        <v>6907</v>
      </c>
      <c r="H439" s="787" t="s">
        <v>6908</v>
      </c>
      <c r="I439" s="701"/>
    </row>
    <row r="440" spans="1:9" ht="15">
      <c r="A440" s="400">
        <v>390</v>
      </c>
      <c r="B440" s="700" t="s">
        <v>91</v>
      </c>
      <c r="C440" s="701" t="s">
        <v>6856</v>
      </c>
      <c r="D440" s="400" t="s">
        <v>1299</v>
      </c>
      <c r="E440" s="702">
        <v>2000000</v>
      </c>
      <c r="F440" s="701" t="s">
        <v>6868</v>
      </c>
      <c r="G440" s="703" t="s">
        <v>6909</v>
      </c>
      <c r="H440" s="787" t="s">
        <v>6910</v>
      </c>
      <c r="I440" s="701"/>
    </row>
    <row r="441" spans="1:9" ht="15">
      <c r="A441" s="400">
        <v>391</v>
      </c>
      <c r="B441" s="700" t="s">
        <v>6911</v>
      </c>
      <c r="C441" s="701" t="s">
        <v>6789</v>
      </c>
      <c r="D441" s="400" t="s">
        <v>1299</v>
      </c>
      <c r="E441" s="702">
        <v>2000000</v>
      </c>
      <c r="F441" s="701" t="s">
        <v>6912</v>
      </c>
      <c r="G441" s="703" t="s">
        <v>6913</v>
      </c>
      <c r="H441" s="787" t="s">
        <v>6914</v>
      </c>
      <c r="I441" s="701"/>
    </row>
    <row r="442" spans="1:9" ht="15">
      <c r="A442" s="400">
        <v>392</v>
      </c>
      <c r="B442" s="700" t="s">
        <v>253</v>
      </c>
      <c r="C442" s="701" t="s">
        <v>6062</v>
      </c>
      <c r="D442" s="400" t="s">
        <v>1299</v>
      </c>
      <c r="E442" s="702">
        <v>2000000</v>
      </c>
      <c r="F442" s="701" t="s">
        <v>6915</v>
      </c>
      <c r="G442" s="703" t="s">
        <v>6916</v>
      </c>
      <c r="H442" s="787" t="s">
        <v>6917</v>
      </c>
      <c r="I442" s="701"/>
    </row>
    <row r="443" spans="1:9" ht="30">
      <c r="A443" s="400">
        <v>393</v>
      </c>
      <c r="B443" s="700" t="s">
        <v>144</v>
      </c>
      <c r="C443" s="701" t="s">
        <v>6062</v>
      </c>
      <c r="D443" s="400" t="s">
        <v>1299</v>
      </c>
      <c r="E443" s="702">
        <v>2000000</v>
      </c>
      <c r="F443" s="701" t="s">
        <v>6918</v>
      </c>
      <c r="G443" s="703" t="s">
        <v>6919</v>
      </c>
      <c r="H443" s="787" t="s">
        <v>6920</v>
      </c>
      <c r="I443" s="701"/>
    </row>
    <row r="444" spans="1:9" ht="30">
      <c r="A444" s="400">
        <v>394</v>
      </c>
      <c r="B444" s="700" t="s">
        <v>553</v>
      </c>
      <c r="C444" s="701" t="s">
        <v>6062</v>
      </c>
      <c r="D444" s="400" t="s">
        <v>1299</v>
      </c>
      <c r="E444" s="702">
        <v>2000000</v>
      </c>
      <c r="F444" s="701" t="s">
        <v>6067</v>
      </c>
      <c r="G444" s="703" t="s">
        <v>6921</v>
      </c>
      <c r="H444" s="787" t="s">
        <v>6922</v>
      </c>
      <c r="I444" s="701"/>
    </row>
    <row r="445" spans="1:9" ht="15">
      <c r="A445" s="400">
        <v>395</v>
      </c>
      <c r="B445" s="700" t="s">
        <v>642</v>
      </c>
      <c r="C445" s="701" t="s">
        <v>6062</v>
      </c>
      <c r="D445" s="400" t="s">
        <v>1299</v>
      </c>
      <c r="E445" s="702">
        <v>2000000</v>
      </c>
      <c r="F445" s="701" t="s">
        <v>6923</v>
      </c>
      <c r="G445" s="703" t="s">
        <v>6924</v>
      </c>
      <c r="H445" s="787" t="s">
        <v>6925</v>
      </c>
      <c r="I445" s="701"/>
    </row>
    <row r="446" spans="1:9" ht="30">
      <c r="A446" s="400">
        <v>396</v>
      </c>
      <c r="B446" s="700" t="s">
        <v>6226</v>
      </c>
      <c r="C446" s="701" t="s">
        <v>6062</v>
      </c>
      <c r="D446" s="400" t="s">
        <v>1299</v>
      </c>
      <c r="E446" s="702">
        <v>2000000</v>
      </c>
      <c r="F446" s="701" t="s">
        <v>6926</v>
      </c>
      <c r="G446" s="703" t="s">
        <v>6927</v>
      </c>
      <c r="H446" s="787" t="s">
        <v>6928</v>
      </c>
      <c r="I446" s="701"/>
    </row>
    <row r="447" spans="1:9" ht="30">
      <c r="A447" s="400">
        <v>397</v>
      </c>
      <c r="B447" s="700" t="s">
        <v>153</v>
      </c>
      <c r="C447" s="701" t="s">
        <v>6929</v>
      </c>
      <c r="D447" s="400" t="s">
        <v>1299</v>
      </c>
      <c r="E447" s="702">
        <v>2000000</v>
      </c>
      <c r="F447" s="701" t="s">
        <v>6918</v>
      </c>
      <c r="G447" s="703" t="s">
        <v>6930</v>
      </c>
      <c r="H447" s="787" t="s">
        <v>6931</v>
      </c>
      <c r="I447" s="701"/>
    </row>
    <row r="448" spans="1:9" ht="15">
      <c r="A448" s="400">
        <v>398</v>
      </c>
      <c r="B448" s="700" t="s">
        <v>1807</v>
      </c>
      <c r="C448" s="701" t="s">
        <v>6070</v>
      </c>
      <c r="D448" s="400" t="s">
        <v>1299</v>
      </c>
      <c r="E448" s="702">
        <v>2000000</v>
      </c>
      <c r="F448" s="701" t="s">
        <v>6932</v>
      </c>
      <c r="G448" s="703" t="s">
        <v>6933</v>
      </c>
      <c r="H448" s="787" t="s">
        <v>6934</v>
      </c>
      <c r="I448" s="701"/>
    </row>
    <row r="449" spans="1:9" ht="15">
      <c r="A449" s="400">
        <v>399</v>
      </c>
      <c r="B449" s="700" t="s">
        <v>6935</v>
      </c>
      <c r="C449" s="701" t="s">
        <v>6070</v>
      </c>
      <c r="D449" s="400" t="s">
        <v>1299</v>
      </c>
      <c r="E449" s="702">
        <v>2000000</v>
      </c>
      <c r="F449" s="701" t="s">
        <v>6936</v>
      </c>
      <c r="G449" s="703" t="s">
        <v>6937</v>
      </c>
      <c r="H449" s="787" t="s">
        <v>6938</v>
      </c>
      <c r="I449" s="701"/>
    </row>
    <row r="450" spans="1:9" ht="15">
      <c r="A450" s="400">
        <v>400</v>
      </c>
      <c r="B450" s="700" t="s">
        <v>2544</v>
      </c>
      <c r="C450" s="701" t="s">
        <v>6796</v>
      </c>
      <c r="D450" s="400" t="s">
        <v>1299</v>
      </c>
      <c r="E450" s="702">
        <v>2000000</v>
      </c>
      <c r="F450" s="701" t="s">
        <v>6939</v>
      </c>
      <c r="G450" s="703" t="s">
        <v>6940</v>
      </c>
      <c r="H450" s="787" t="s">
        <v>6941</v>
      </c>
      <c r="I450" s="701"/>
    </row>
    <row r="451" spans="1:9" ht="15">
      <c r="A451" s="400">
        <v>401</v>
      </c>
      <c r="B451" s="700" t="s">
        <v>94</v>
      </c>
      <c r="C451" s="701" t="s">
        <v>6062</v>
      </c>
      <c r="D451" s="400" t="s">
        <v>1299</v>
      </c>
      <c r="E451" s="702">
        <v>2000000</v>
      </c>
      <c r="F451" s="701" t="s">
        <v>6821</v>
      </c>
      <c r="G451" s="703" t="s">
        <v>6942</v>
      </c>
      <c r="H451" s="787" t="s">
        <v>6943</v>
      </c>
      <c r="I451" s="701"/>
    </row>
    <row r="452" spans="1:9" ht="15">
      <c r="A452" s="400">
        <v>402</v>
      </c>
      <c r="B452" s="700" t="s">
        <v>2116</v>
      </c>
      <c r="C452" s="701" t="s">
        <v>6856</v>
      </c>
      <c r="D452" s="400" t="s">
        <v>1299</v>
      </c>
      <c r="E452" s="702">
        <v>2000000</v>
      </c>
      <c r="F452" s="701" t="s">
        <v>6944</v>
      </c>
      <c r="G452" s="703" t="s">
        <v>6945</v>
      </c>
      <c r="H452" s="700">
        <v>1646180590</v>
      </c>
      <c r="I452" s="701"/>
    </row>
    <row r="453" spans="1:9" ht="30">
      <c r="A453" s="400">
        <v>403</v>
      </c>
      <c r="B453" s="700" t="s">
        <v>6946</v>
      </c>
      <c r="C453" s="701" t="s">
        <v>6796</v>
      </c>
      <c r="D453" s="400" t="s">
        <v>1299</v>
      </c>
      <c r="E453" s="702">
        <v>2000000</v>
      </c>
      <c r="F453" s="701" t="s">
        <v>6947</v>
      </c>
      <c r="G453" s="703" t="s">
        <v>6948</v>
      </c>
      <c r="H453" s="787" t="s">
        <v>6949</v>
      </c>
      <c r="I453" s="701"/>
    </row>
    <row r="454" spans="1:9" ht="15">
      <c r="A454" s="400">
        <v>404</v>
      </c>
      <c r="B454" s="700" t="s">
        <v>6950</v>
      </c>
      <c r="C454" s="701" t="s">
        <v>6081</v>
      </c>
      <c r="D454" s="400" t="s">
        <v>1299</v>
      </c>
      <c r="E454" s="702">
        <v>2000000</v>
      </c>
      <c r="F454" s="701" t="s">
        <v>6951</v>
      </c>
      <c r="G454" s="703" t="s">
        <v>6952</v>
      </c>
      <c r="H454" s="787" t="s">
        <v>6953</v>
      </c>
      <c r="I454" s="701"/>
    </row>
    <row r="455" spans="1:9" ht="15">
      <c r="A455" s="400">
        <v>405</v>
      </c>
      <c r="B455" s="700" t="s">
        <v>6954</v>
      </c>
      <c r="C455" s="701" t="s">
        <v>6081</v>
      </c>
      <c r="D455" s="400" t="s">
        <v>1299</v>
      </c>
      <c r="E455" s="702">
        <v>2000000</v>
      </c>
      <c r="F455" s="701" t="s">
        <v>6955</v>
      </c>
      <c r="G455" s="703" t="s">
        <v>6956</v>
      </c>
      <c r="H455" s="787" t="s">
        <v>6957</v>
      </c>
      <c r="I455" s="701"/>
    </row>
    <row r="456" spans="1:9" ht="30">
      <c r="A456" s="400">
        <v>406</v>
      </c>
      <c r="B456" s="700" t="s">
        <v>858</v>
      </c>
      <c r="C456" s="701" t="s">
        <v>6789</v>
      </c>
      <c r="D456" s="400" t="s">
        <v>1299</v>
      </c>
      <c r="E456" s="702">
        <v>2000000</v>
      </c>
      <c r="F456" s="701" t="s">
        <v>6958</v>
      </c>
      <c r="G456" s="703" t="s">
        <v>6959</v>
      </c>
      <c r="H456" s="787" t="s">
        <v>6960</v>
      </c>
      <c r="I456" s="701"/>
    </row>
    <row r="457" spans="1:9" ht="30">
      <c r="A457" s="400">
        <v>407</v>
      </c>
      <c r="B457" s="700" t="s">
        <v>6961</v>
      </c>
      <c r="C457" s="701" t="s">
        <v>6096</v>
      </c>
      <c r="D457" s="400" t="s">
        <v>1299</v>
      </c>
      <c r="E457" s="702">
        <v>2000000</v>
      </c>
      <c r="F457" s="701" t="s">
        <v>6962</v>
      </c>
      <c r="G457" s="703" t="s">
        <v>6963</v>
      </c>
      <c r="H457" s="787" t="s">
        <v>6964</v>
      </c>
      <c r="I457" s="701"/>
    </row>
    <row r="458" spans="1:9" ht="15">
      <c r="A458" s="400">
        <v>408</v>
      </c>
      <c r="B458" s="700" t="s">
        <v>5249</v>
      </c>
      <c r="C458" s="701" t="s">
        <v>6796</v>
      </c>
      <c r="D458" s="400" t="s">
        <v>1299</v>
      </c>
      <c r="E458" s="702">
        <v>2000000</v>
      </c>
      <c r="F458" s="701" t="s">
        <v>6965</v>
      </c>
      <c r="G458" s="703" t="s">
        <v>6963</v>
      </c>
      <c r="H458" s="787" t="s">
        <v>6966</v>
      </c>
      <c r="I458" s="701"/>
    </row>
    <row r="459" spans="1:9" ht="15">
      <c r="A459" s="400">
        <v>409</v>
      </c>
      <c r="B459" s="309" t="s">
        <v>3715</v>
      </c>
      <c r="C459" s="158" t="s">
        <v>1632</v>
      </c>
      <c r="D459" s="400" t="s">
        <v>1299</v>
      </c>
      <c r="E459" s="702">
        <v>2000000</v>
      </c>
      <c r="F459" s="158" t="s">
        <v>6967</v>
      </c>
      <c r="G459" s="698" t="s">
        <v>6968</v>
      </c>
      <c r="H459" s="309">
        <v>353919673</v>
      </c>
      <c r="I459" s="158"/>
    </row>
    <row r="460" spans="1:9" ht="15">
      <c r="A460" s="400">
        <v>410</v>
      </c>
      <c r="B460" s="545" t="s">
        <v>6969</v>
      </c>
      <c r="C460" s="158" t="s">
        <v>1632</v>
      </c>
      <c r="D460" s="400" t="s">
        <v>1299</v>
      </c>
      <c r="E460" s="702">
        <v>2000000</v>
      </c>
      <c r="F460" s="158" t="s">
        <v>6970</v>
      </c>
      <c r="G460" s="698" t="s">
        <v>6971</v>
      </c>
      <c r="H460" s="309">
        <v>366209718</v>
      </c>
      <c r="I460" s="158"/>
    </row>
    <row r="461" spans="1:9" ht="30">
      <c r="A461" s="400">
        <v>411</v>
      </c>
      <c r="B461" s="309" t="s">
        <v>3904</v>
      </c>
      <c r="C461" s="158" t="s">
        <v>1632</v>
      </c>
      <c r="D461" s="400" t="s">
        <v>1299</v>
      </c>
      <c r="E461" s="702">
        <v>2000000</v>
      </c>
      <c r="F461" s="158" t="s">
        <v>6972</v>
      </c>
      <c r="G461" s="698" t="s">
        <v>6973</v>
      </c>
      <c r="H461" s="309">
        <v>362480856</v>
      </c>
      <c r="I461" s="158"/>
    </row>
    <row r="462" spans="1:9" ht="30">
      <c r="A462" s="400">
        <v>412</v>
      </c>
      <c r="B462" s="309" t="s">
        <v>6974</v>
      </c>
      <c r="C462" s="158" t="s">
        <v>1632</v>
      </c>
      <c r="D462" s="400" t="s">
        <v>1299</v>
      </c>
      <c r="E462" s="702">
        <v>2000000</v>
      </c>
      <c r="F462" s="158" t="s">
        <v>6975</v>
      </c>
      <c r="G462" s="698" t="s">
        <v>6976</v>
      </c>
      <c r="H462" s="309">
        <v>352359292</v>
      </c>
      <c r="I462" s="158"/>
    </row>
    <row r="463" spans="1:9" ht="15">
      <c r="A463" s="400">
        <v>413</v>
      </c>
      <c r="B463" s="309" t="s">
        <v>6977</v>
      </c>
      <c r="C463" s="158" t="s">
        <v>1632</v>
      </c>
      <c r="D463" s="400" t="s">
        <v>1299</v>
      </c>
      <c r="E463" s="702">
        <v>2000000</v>
      </c>
      <c r="F463" s="158" t="s">
        <v>6978</v>
      </c>
      <c r="G463" s="698" t="s">
        <v>6979</v>
      </c>
      <c r="H463" s="309">
        <v>366121131</v>
      </c>
      <c r="I463" s="158"/>
    </row>
    <row r="464" spans="1:9" ht="15">
      <c r="A464" s="400">
        <v>414</v>
      </c>
      <c r="B464" s="309" t="s">
        <v>6980</v>
      </c>
      <c r="C464" s="158" t="s">
        <v>1632</v>
      </c>
      <c r="D464" s="400" t="s">
        <v>1299</v>
      </c>
      <c r="E464" s="702">
        <v>2000000</v>
      </c>
      <c r="F464" s="158" t="s">
        <v>6981</v>
      </c>
      <c r="G464" s="698" t="s">
        <v>6982</v>
      </c>
      <c r="H464" s="309">
        <v>331764039</v>
      </c>
      <c r="I464" s="158"/>
    </row>
    <row r="465" spans="1:9" ht="15">
      <c r="A465" s="400">
        <v>415</v>
      </c>
      <c r="B465" s="811" t="s">
        <v>6983</v>
      </c>
      <c r="C465" s="704" t="s">
        <v>6984</v>
      </c>
      <c r="D465" s="400" t="s">
        <v>1299</v>
      </c>
      <c r="E465" s="702">
        <v>2000000</v>
      </c>
      <c r="F465" s="704" t="s">
        <v>1655</v>
      </c>
      <c r="G465" s="158">
        <v>363853990</v>
      </c>
      <c r="H465" s="309">
        <v>363874786</v>
      </c>
      <c r="I465" s="158"/>
    </row>
    <row r="466" spans="1:9" ht="15">
      <c r="A466" s="400">
        <v>416</v>
      </c>
      <c r="B466" s="811" t="s">
        <v>6985</v>
      </c>
      <c r="C466" s="704" t="s">
        <v>1632</v>
      </c>
      <c r="D466" s="400" t="s">
        <v>1299</v>
      </c>
      <c r="E466" s="702">
        <v>2000000</v>
      </c>
      <c r="F466" s="704" t="s">
        <v>6986</v>
      </c>
      <c r="G466" s="704">
        <v>363874786</v>
      </c>
      <c r="H466" s="309">
        <v>1275533010</v>
      </c>
      <c r="I466" s="158"/>
    </row>
    <row r="467" spans="1:9" ht="30">
      <c r="A467" s="400">
        <v>417</v>
      </c>
      <c r="B467" s="309" t="s">
        <v>1807</v>
      </c>
      <c r="C467" s="158" t="s">
        <v>1365</v>
      </c>
      <c r="D467" s="400" t="s">
        <v>1299</v>
      </c>
      <c r="E467" s="702">
        <v>2000000</v>
      </c>
      <c r="F467" s="158" t="s">
        <v>6987</v>
      </c>
      <c r="G467" s="346" t="s">
        <v>6988</v>
      </c>
      <c r="H467" s="587" t="s">
        <v>6989</v>
      </c>
      <c r="I467" s="158"/>
    </row>
    <row r="468" spans="1:9" ht="30">
      <c r="A468" s="400">
        <v>418</v>
      </c>
      <c r="B468" s="309" t="s">
        <v>1287</v>
      </c>
      <c r="C468" s="158" t="s">
        <v>6990</v>
      </c>
      <c r="D468" s="400" t="s">
        <v>1299</v>
      </c>
      <c r="E468" s="702">
        <v>2000000</v>
      </c>
      <c r="F468" s="158" t="s">
        <v>6991</v>
      </c>
      <c r="G468" s="346" t="s">
        <v>6992</v>
      </c>
      <c r="H468" s="309"/>
      <c r="I468" s="158"/>
    </row>
    <row r="469" spans="1:9" ht="30">
      <c r="A469" s="400">
        <v>419</v>
      </c>
      <c r="B469" s="309" t="s">
        <v>4561</v>
      </c>
      <c r="C469" s="158" t="s">
        <v>1365</v>
      </c>
      <c r="D469" s="400" t="s">
        <v>1299</v>
      </c>
      <c r="E469" s="702">
        <v>2000000</v>
      </c>
      <c r="F469" s="158" t="s">
        <v>6993</v>
      </c>
      <c r="G469" s="297">
        <v>164579966</v>
      </c>
      <c r="H469" s="309"/>
      <c r="I469" s="158"/>
    </row>
    <row r="470" spans="1:9" ht="30">
      <c r="A470" s="400">
        <v>420</v>
      </c>
      <c r="B470" s="309" t="s">
        <v>453</v>
      </c>
      <c r="C470" s="158" t="s">
        <v>6994</v>
      </c>
      <c r="D470" s="400" t="s">
        <v>1299</v>
      </c>
      <c r="E470" s="702">
        <v>2000000</v>
      </c>
      <c r="F470" s="158" t="s">
        <v>6995</v>
      </c>
      <c r="G470" s="297">
        <v>152117839</v>
      </c>
      <c r="H470" s="309"/>
      <c r="I470" s="158"/>
    </row>
    <row r="471" spans="1:9" ht="15">
      <c r="A471" s="400">
        <v>421</v>
      </c>
      <c r="B471" s="309" t="s">
        <v>1755</v>
      </c>
      <c r="C471" s="158" t="s">
        <v>484</v>
      </c>
      <c r="D471" s="400" t="s">
        <v>1299</v>
      </c>
      <c r="E471" s="263">
        <v>2000000</v>
      </c>
      <c r="F471" s="158" t="s">
        <v>6996</v>
      </c>
      <c r="G471" s="698" t="s">
        <v>6997</v>
      </c>
      <c r="H471" s="786" t="s">
        <v>6998</v>
      </c>
      <c r="I471" s="158"/>
    </row>
    <row r="472" spans="1:9" ht="15">
      <c r="A472" s="400">
        <v>422</v>
      </c>
      <c r="B472" s="309" t="s">
        <v>6999</v>
      </c>
      <c r="C472" s="158" t="s">
        <v>484</v>
      </c>
      <c r="D472" s="400" t="s">
        <v>1299</v>
      </c>
      <c r="E472" s="263">
        <v>2000000</v>
      </c>
      <c r="F472" s="158" t="s">
        <v>6996</v>
      </c>
      <c r="G472" s="698" t="s">
        <v>7000</v>
      </c>
      <c r="H472" s="786" t="s">
        <v>7001</v>
      </c>
      <c r="I472" s="158"/>
    </row>
    <row r="473" spans="1:9" ht="15">
      <c r="A473" s="400">
        <v>423</v>
      </c>
      <c r="B473" s="309" t="s">
        <v>346</v>
      </c>
      <c r="C473" s="158" t="s">
        <v>484</v>
      </c>
      <c r="D473" s="400" t="s">
        <v>1299</v>
      </c>
      <c r="E473" s="263">
        <v>2000000</v>
      </c>
      <c r="F473" s="158" t="s">
        <v>1119</v>
      </c>
      <c r="G473" s="698" t="s">
        <v>7002</v>
      </c>
      <c r="H473" s="786" t="s">
        <v>7003</v>
      </c>
      <c r="I473" s="158"/>
    </row>
    <row r="474" spans="1:9" ht="15">
      <c r="A474" s="400">
        <v>424</v>
      </c>
      <c r="B474" s="309" t="s">
        <v>118</v>
      </c>
      <c r="C474" s="158" t="s">
        <v>484</v>
      </c>
      <c r="D474" s="400" t="s">
        <v>1299</v>
      </c>
      <c r="E474" s="263">
        <v>2000000</v>
      </c>
      <c r="F474" s="158" t="s">
        <v>7004</v>
      </c>
      <c r="G474" s="705" t="s">
        <v>7005</v>
      </c>
      <c r="H474" s="786" t="s">
        <v>7006</v>
      </c>
      <c r="I474" s="158"/>
    </row>
    <row r="475" spans="1:9" ht="15">
      <c r="A475" s="400">
        <v>425</v>
      </c>
      <c r="B475" s="309" t="s">
        <v>4215</v>
      </c>
      <c r="C475" s="158" t="s">
        <v>484</v>
      </c>
      <c r="D475" s="400" t="s">
        <v>1299</v>
      </c>
      <c r="E475" s="263">
        <v>2000000</v>
      </c>
      <c r="F475" s="158" t="s">
        <v>6302</v>
      </c>
      <c r="G475" s="705" t="s">
        <v>7007</v>
      </c>
      <c r="H475" s="786" t="s">
        <v>7008</v>
      </c>
      <c r="I475" s="158"/>
    </row>
    <row r="476" spans="1:9" ht="15">
      <c r="A476" s="400">
        <v>426</v>
      </c>
      <c r="B476" s="309" t="s">
        <v>7009</v>
      </c>
      <c r="C476" s="158" t="s">
        <v>484</v>
      </c>
      <c r="D476" s="400" t="s">
        <v>1299</v>
      </c>
      <c r="E476" s="263">
        <v>2000000</v>
      </c>
      <c r="F476" s="158" t="s">
        <v>6219</v>
      </c>
      <c r="G476" s="698" t="s">
        <v>7010</v>
      </c>
      <c r="H476" s="786" t="s">
        <v>7011</v>
      </c>
      <c r="I476" s="158"/>
    </row>
    <row r="477" spans="1:9" ht="15">
      <c r="A477" s="400">
        <v>427</v>
      </c>
      <c r="B477" s="309" t="s">
        <v>7012</v>
      </c>
      <c r="C477" s="158" t="s">
        <v>2261</v>
      </c>
      <c r="D477" s="400" t="s">
        <v>1299</v>
      </c>
      <c r="E477" s="263">
        <v>2000000</v>
      </c>
      <c r="F477" s="158" t="s">
        <v>437</v>
      </c>
      <c r="G477" s="698" t="s">
        <v>7013</v>
      </c>
      <c r="H477" s="786" t="s">
        <v>7014</v>
      </c>
      <c r="I477" s="158"/>
    </row>
    <row r="478" spans="1:9" ht="15">
      <c r="A478" s="400">
        <v>428</v>
      </c>
      <c r="B478" s="309" t="s">
        <v>598</v>
      </c>
      <c r="C478" s="158" t="s">
        <v>2261</v>
      </c>
      <c r="D478" s="400" t="s">
        <v>1299</v>
      </c>
      <c r="E478" s="263">
        <v>2000000</v>
      </c>
      <c r="F478" s="158" t="s">
        <v>7015</v>
      </c>
      <c r="G478" s="705" t="s">
        <v>7016</v>
      </c>
      <c r="H478" s="786" t="s">
        <v>7017</v>
      </c>
      <c r="I478" s="158"/>
    </row>
    <row r="479" spans="1:9" ht="15">
      <c r="A479" s="400">
        <v>429</v>
      </c>
      <c r="B479" s="309" t="s">
        <v>2189</v>
      </c>
      <c r="C479" s="158" t="s">
        <v>2261</v>
      </c>
      <c r="D479" s="400" t="s">
        <v>1299</v>
      </c>
      <c r="E479" s="263">
        <v>2000000</v>
      </c>
      <c r="F479" s="158" t="s">
        <v>7018</v>
      </c>
      <c r="G479" s="698" t="s">
        <v>7019</v>
      </c>
      <c r="H479" s="786" t="s">
        <v>7020</v>
      </c>
      <c r="I479" s="158"/>
    </row>
    <row r="480" spans="1:9" ht="15">
      <c r="A480" s="400">
        <v>430</v>
      </c>
      <c r="B480" s="309" t="s">
        <v>7021</v>
      </c>
      <c r="C480" s="158" t="s">
        <v>2261</v>
      </c>
      <c r="D480" s="400" t="s">
        <v>1299</v>
      </c>
      <c r="E480" s="263">
        <v>2000000</v>
      </c>
      <c r="F480" s="158" t="s">
        <v>7022</v>
      </c>
      <c r="G480" s="698" t="s">
        <v>7023</v>
      </c>
      <c r="H480" s="786" t="s">
        <v>7024</v>
      </c>
      <c r="I480" s="158"/>
    </row>
    <row r="481" spans="1:9" ht="15">
      <c r="A481" s="400">
        <v>431</v>
      </c>
      <c r="B481" s="309" t="s">
        <v>500</v>
      </c>
      <c r="C481" s="158" t="s">
        <v>2261</v>
      </c>
      <c r="D481" s="400" t="s">
        <v>1299</v>
      </c>
      <c r="E481" s="263">
        <v>2000000</v>
      </c>
      <c r="F481" s="158" t="s">
        <v>7025</v>
      </c>
      <c r="G481" s="698" t="s">
        <v>7026</v>
      </c>
      <c r="H481" s="786" t="s">
        <v>7027</v>
      </c>
      <c r="I481" s="158"/>
    </row>
    <row r="482" spans="1:9" ht="15">
      <c r="A482" s="400">
        <v>432</v>
      </c>
      <c r="B482" s="309" t="s">
        <v>312</v>
      </c>
      <c r="C482" s="158" t="s">
        <v>2261</v>
      </c>
      <c r="D482" s="400" t="s">
        <v>1299</v>
      </c>
      <c r="E482" s="263">
        <v>2000000</v>
      </c>
      <c r="F482" s="158" t="s">
        <v>7028</v>
      </c>
      <c r="G482" s="705" t="s">
        <v>7029</v>
      </c>
      <c r="H482" s="786" t="s">
        <v>7030</v>
      </c>
      <c r="I482" s="158"/>
    </row>
    <row r="483" spans="1:9" ht="15">
      <c r="A483" s="400">
        <v>433</v>
      </c>
      <c r="B483" s="309" t="s">
        <v>7031</v>
      </c>
      <c r="C483" s="158" t="s">
        <v>2261</v>
      </c>
      <c r="D483" s="400" t="s">
        <v>1299</v>
      </c>
      <c r="E483" s="263">
        <v>2000000</v>
      </c>
      <c r="F483" s="158" t="s">
        <v>4422</v>
      </c>
      <c r="G483" s="698" t="s">
        <v>7032</v>
      </c>
      <c r="H483" s="786" t="s">
        <v>7033</v>
      </c>
      <c r="I483" s="158"/>
    </row>
    <row r="484" spans="1:9" ht="15">
      <c r="A484" s="400">
        <v>434</v>
      </c>
      <c r="B484" s="309" t="s">
        <v>3068</v>
      </c>
      <c r="C484" s="158" t="s">
        <v>2261</v>
      </c>
      <c r="D484" s="400" t="s">
        <v>1299</v>
      </c>
      <c r="E484" s="263">
        <v>2000000</v>
      </c>
      <c r="F484" s="158" t="s">
        <v>6302</v>
      </c>
      <c r="G484" s="698" t="s">
        <v>7034</v>
      </c>
      <c r="H484" s="786" t="s">
        <v>7035</v>
      </c>
      <c r="I484" s="158"/>
    </row>
    <row r="485" spans="1:9" ht="15">
      <c r="A485" s="400">
        <v>435</v>
      </c>
      <c r="B485" s="309" t="s">
        <v>7036</v>
      </c>
      <c r="C485" s="158" t="s">
        <v>2261</v>
      </c>
      <c r="D485" s="400" t="s">
        <v>1299</v>
      </c>
      <c r="E485" s="263">
        <v>2000000</v>
      </c>
      <c r="F485" s="158" t="s">
        <v>7037</v>
      </c>
      <c r="G485" s="705" t="s">
        <v>7038</v>
      </c>
      <c r="H485" s="786" t="s">
        <v>7039</v>
      </c>
      <c r="I485" s="158"/>
    </row>
    <row r="486" spans="1:9" ht="15">
      <c r="A486" s="400">
        <v>436</v>
      </c>
      <c r="B486" s="309" t="s">
        <v>7040</v>
      </c>
      <c r="C486" s="158" t="s">
        <v>1810</v>
      </c>
      <c r="D486" s="400" t="s">
        <v>1299</v>
      </c>
      <c r="E486" s="263">
        <v>2000000</v>
      </c>
      <c r="F486" s="158" t="s">
        <v>1347</v>
      </c>
      <c r="G486" s="698" t="s">
        <v>7041</v>
      </c>
      <c r="H486" s="786" t="s">
        <v>7042</v>
      </c>
      <c r="I486" s="158"/>
    </row>
    <row r="487" spans="1:9" ht="15">
      <c r="A487" s="400">
        <v>437</v>
      </c>
      <c r="B487" s="309" t="s">
        <v>7043</v>
      </c>
      <c r="C487" s="158" t="s">
        <v>1810</v>
      </c>
      <c r="D487" s="400" t="s">
        <v>1299</v>
      </c>
      <c r="E487" s="263">
        <v>2000000</v>
      </c>
      <c r="F487" s="158" t="s">
        <v>7044</v>
      </c>
      <c r="G487" s="705" t="s">
        <v>7045</v>
      </c>
      <c r="H487" s="786" t="s">
        <v>7046</v>
      </c>
      <c r="I487" s="158"/>
    </row>
    <row r="488" spans="1:9" ht="15">
      <c r="A488" s="400">
        <v>438</v>
      </c>
      <c r="B488" s="309" t="s">
        <v>860</v>
      </c>
      <c r="C488" s="158" t="s">
        <v>1810</v>
      </c>
      <c r="D488" s="400" t="s">
        <v>1299</v>
      </c>
      <c r="E488" s="263">
        <v>2000000</v>
      </c>
      <c r="F488" s="158" t="s">
        <v>7047</v>
      </c>
      <c r="G488" s="705" t="s">
        <v>7048</v>
      </c>
      <c r="H488" s="786" t="s">
        <v>7049</v>
      </c>
      <c r="I488" s="158"/>
    </row>
    <row r="489" spans="1:9" s="585" customFormat="1" ht="15">
      <c r="A489" s="199">
        <v>439</v>
      </c>
      <c r="B489" s="812" t="s">
        <v>418</v>
      </c>
      <c r="C489" s="513" t="s">
        <v>1810</v>
      </c>
      <c r="D489" s="400" t="s">
        <v>1299</v>
      </c>
      <c r="E489" s="706">
        <v>2000000</v>
      </c>
      <c r="F489" s="513" t="s">
        <v>7050</v>
      </c>
      <c r="G489" s="707" t="s">
        <v>7051</v>
      </c>
      <c r="H489" s="788" t="s">
        <v>7052</v>
      </c>
      <c r="I489" s="513"/>
    </row>
    <row r="490" spans="1:9" ht="24.75" customHeight="1">
      <c r="A490" s="400">
        <v>440</v>
      </c>
      <c r="B490" s="309" t="s">
        <v>1992</v>
      </c>
      <c r="C490" s="158" t="s">
        <v>602</v>
      </c>
      <c r="D490" s="400" t="s">
        <v>1299</v>
      </c>
      <c r="E490" s="263">
        <v>2000000</v>
      </c>
      <c r="F490" s="158" t="s">
        <v>7053</v>
      </c>
      <c r="G490" s="705" t="s">
        <v>7054</v>
      </c>
      <c r="H490" s="786" t="s">
        <v>7055</v>
      </c>
      <c r="I490" s="158"/>
    </row>
    <row r="491" spans="1:9" ht="15">
      <c r="A491" s="400">
        <v>441</v>
      </c>
      <c r="B491" s="309" t="s">
        <v>7056</v>
      </c>
      <c r="C491" s="158" t="s">
        <v>602</v>
      </c>
      <c r="D491" s="400" t="s">
        <v>1299</v>
      </c>
      <c r="E491" s="263">
        <v>2000000</v>
      </c>
      <c r="F491" s="158" t="s">
        <v>7057</v>
      </c>
      <c r="G491" s="698" t="s">
        <v>7058</v>
      </c>
      <c r="H491" s="786" t="s">
        <v>7059</v>
      </c>
      <c r="I491" s="158"/>
    </row>
    <row r="492" spans="1:9" ht="15">
      <c r="A492" s="400">
        <v>442</v>
      </c>
      <c r="B492" s="309" t="s">
        <v>427</v>
      </c>
      <c r="C492" s="158" t="s">
        <v>602</v>
      </c>
      <c r="D492" s="400" t="s">
        <v>1299</v>
      </c>
      <c r="E492" s="263">
        <v>2000000</v>
      </c>
      <c r="F492" s="158" t="s">
        <v>7060</v>
      </c>
      <c r="G492" s="698" t="s">
        <v>7061</v>
      </c>
      <c r="H492" s="786" t="s">
        <v>7062</v>
      </c>
      <c r="I492" s="158"/>
    </row>
    <row r="493" spans="1:9" ht="15">
      <c r="A493" s="400">
        <v>443</v>
      </c>
      <c r="B493" s="309" t="s">
        <v>7063</v>
      </c>
      <c r="C493" s="158" t="s">
        <v>602</v>
      </c>
      <c r="D493" s="400" t="s">
        <v>1299</v>
      </c>
      <c r="E493" s="263">
        <v>2000000</v>
      </c>
      <c r="F493" s="158" t="s">
        <v>7064</v>
      </c>
      <c r="G493" s="698" t="s">
        <v>7065</v>
      </c>
      <c r="H493" s="786" t="s">
        <v>7066</v>
      </c>
      <c r="I493" s="158"/>
    </row>
    <row r="494" spans="1:9" ht="15">
      <c r="A494" s="400">
        <v>444</v>
      </c>
      <c r="B494" s="309" t="s">
        <v>453</v>
      </c>
      <c r="C494" s="158" t="s">
        <v>602</v>
      </c>
      <c r="D494" s="400" t="s">
        <v>1299</v>
      </c>
      <c r="E494" s="263">
        <v>2000000</v>
      </c>
      <c r="F494" s="158" t="s">
        <v>7067</v>
      </c>
      <c r="G494" s="698" t="s">
        <v>7068</v>
      </c>
      <c r="H494" s="786" t="s">
        <v>7069</v>
      </c>
      <c r="I494" s="158"/>
    </row>
    <row r="495" spans="1:9" ht="15">
      <c r="A495" s="400">
        <v>445</v>
      </c>
      <c r="B495" s="309" t="s">
        <v>903</v>
      </c>
      <c r="C495" s="158" t="s">
        <v>602</v>
      </c>
      <c r="D495" s="400" t="s">
        <v>1299</v>
      </c>
      <c r="E495" s="263">
        <v>2000000</v>
      </c>
      <c r="F495" s="158" t="s">
        <v>7070</v>
      </c>
      <c r="G495" s="705" t="s">
        <v>7071</v>
      </c>
      <c r="H495" s="786" t="s">
        <v>7072</v>
      </c>
      <c r="I495" s="158"/>
    </row>
    <row r="496" spans="1:9" ht="15">
      <c r="A496" s="400">
        <v>446</v>
      </c>
      <c r="B496" s="309" t="s">
        <v>2103</v>
      </c>
      <c r="C496" s="158" t="s">
        <v>602</v>
      </c>
      <c r="D496" s="400" t="s">
        <v>1299</v>
      </c>
      <c r="E496" s="263">
        <v>2000000</v>
      </c>
      <c r="F496" s="158" t="s">
        <v>7073</v>
      </c>
      <c r="G496" s="698" t="s">
        <v>7074</v>
      </c>
      <c r="H496" s="786" t="s">
        <v>7075</v>
      </c>
      <c r="I496" s="158"/>
    </row>
    <row r="497" spans="1:9" ht="15">
      <c r="A497" s="400">
        <v>447</v>
      </c>
      <c r="B497" s="309" t="s">
        <v>7076</v>
      </c>
      <c r="C497" s="158" t="s">
        <v>602</v>
      </c>
      <c r="D497" s="400" t="s">
        <v>1299</v>
      </c>
      <c r="E497" s="263">
        <v>2000000</v>
      </c>
      <c r="F497" s="158" t="s">
        <v>7022</v>
      </c>
      <c r="G497" s="698" t="s">
        <v>7077</v>
      </c>
      <c r="H497" s="786" t="s">
        <v>7078</v>
      </c>
      <c r="I497" s="158"/>
    </row>
    <row r="498" spans="1:9" ht="15">
      <c r="A498" s="400">
        <v>448</v>
      </c>
      <c r="B498" s="309" t="s">
        <v>7079</v>
      </c>
      <c r="C498" s="158" t="s">
        <v>602</v>
      </c>
      <c r="D498" s="400" t="s">
        <v>1299</v>
      </c>
      <c r="E498" s="263">
        <v>2000000</v>
      </c>
      <c r="F498" s="158" t="s">
        <v>7080</v>
      </c>
      <c r="G498" s="705" t="s">
        <v>7081</v>
      </c>
      <c r="H498" s="786" t="s">
        <v>7082</v>
      </c>
      <c r="I498" s="158"/>
    </row>
    <row r="499" spans="1:9" ht="15">
      <c r="A499" s="400">
        <v>449</v>
      </c>
      <c r="B499" s="309" t="s">
        <v>7083</v>
      </c>
      <c r="C499" s="158" t="s">
        <v>602</v>
      </c>
      <c r="D499" s="400" t="s">
        <v>1299</v>
      </c>
      <c r="E499" s="263">
        <v>2000000</v>
      </c>
      <c r="F499" s="158" t="s">
        <v>6302</v>
      </c>
      <c r="G499" s="698" t="s">
        <v>7084</v>
      </c>
      <c r="H499" s="786" t="s">
        <v>7085</v>
      </c>
      <c r="I499" s="158"/>
    </row>
    <row r="500" spans="1:9" ht="15">
      <c r="A500" s="400">
        <v>450</v>
      </c>
      <c r="B500" s="309" t="s">
        <v>455</v>
      </c>
      <c r="C500" s="158" t="s">
        <v>602</v>
      </c>
      <c r="D500" s="400" t="s">
        <v>1299</v>
      </c>
      <c r="E500" s="263">
        <v>2000000</v>
      </c>
      <c r="F500" s="158" t="s">
        <v>7086</v>
      </c>
      <c r="G500" s="698" t="s">
        <v>7087</v>
      </c>
      <c r="H500" s="786" t="s">
        <v>7088</v>
      </c>
      <c r="I500" s="158"/>
    </row>
    <row r="501" spans="1:9" ht="15">
      <c r="A501" s="400">
        <v>451</v>
      </c>
      <c r="B501" s="309" t="s">
        <v>7089</v>
      </c>
      <c r="C501" s="158" t="s">
        <v>602</v>
      </c>
      <c r="D501" s="400" t="s">
        <v>1299</v>
      </c>
      <c r="E501" s="263">
        <v>2000000</v>
      </c>
      <c r="F501" s="158" t="s">
        <v>7086</v>
      </c>
      <c r="G501" s="698" t="s">
        <v>7090</v>
      </c>
      <c r="H501" s="786" t="s">
        <v>7091</v>
      </c>
      <c r="I501" s="158"/>
    </row>
    <row r="502" spans="1:9" ht="15">
      <c r="A502" s="400">
        <v>452</v>
      </c>
      <c r="B502" s="309" t="s">
        <v>1872</v>
      </c>
      <c r="C502" s="158" t="s">
        <v>602</v>
      </c>
      <c r="D502" s="400" t="s">
        <v>1299</v>
      </c>
      <c r="E502" s="263">
        <v>2000000</v>
      </c>
      <c r="F502" s="158" t="s">
        <v>7092</v>
      </c>
      <c r="G502" s="698" t="s">
        <v>7093</v>
      </c>
      <c r="H502" s="786" t="s">
        <v>7094</v>
      </c>
      <c r="I502" s="158"/>
    </row>
    <row r="503" spans="1:9" ht="15">
      <c r="A503" s="400">
        <v>453</v>
      </c>
      <c r="B503" s="309" t="s">
        <v>553</v>
      </c>
      <c r="C503" s="158" t="s">
        <v>602</v>
      </c>
      <c r="D503" s="400" t="s">
        <v>1299</v>
      </c>
      <c r="E503" s="263">
        <v>2000000</v>
      </c>
      <c r="F503" s="158" t="s">
        <v>7095</v>
      </c>
      <c r="G503" s="705" t="s">
        <v>7096</v>
      </c>
      <c r="H503" s="786" t="s">
        <v>7097</v>
      </c>
      <c r="I503" s="158"/>
    </row>
    <row r="504" spans="1:9" ht="15">
      <c r="A504" s="400">
        <v>454</v>
      </c>
      <c r="B504" s="309" t="s">
        <v>4402</v>
      </c>
      <c r="C504" s="158" t="s">
        <v>121</v>
      </c>
      <c r="D504" s="400" t="s">
        <v>1299</v>
      </c>
      <c r="E504" s="263">
        <v>2000000</v>
      </c>
      <c r="F504" s="158" t="s">
        <v>7098</v>
      </c>
      <c r="G504" s="698" t="s">
        <v>7099</v>
      </c>
      <c r="H504" s="786" t="s">
        <v>7100</v>
      </c>
      <c r="I504" s="158"/>
    </row>
    <row r="505" spans="1:9" ht="15">
      <c r="A505" s="400">
        <v>455</v>
      </c>
      <c r="B505" s="309" t="s">
        <v>1419</v>
      </c>
      <c r="C505" s="158" t="s">
        <v>121</v>
      </c>
      <c r="D505" s="400" t="s">
        <v>1299</v>
      </c>
      <c r="E505" s="263">
        <v>2000000</v>
      </c>
      <c r="F505" s="158" t="s">
        <v>7101</v>
      </c>
      <c r="G505" s="705" t="s">
        <v>7102</v>
      </c>
      <c r="H505" s="786" t="s">
        <v>7103</v>
      </c>
      <c r="I505" s="158"/>
    </row>
    <row r="506" spans="1:9" ht="15">
      <c r="A506" s="400">
        <v>456</v>
      </c>
      <c r="B506" s="309" t="s">
        <v>7104</v>
      </c>
      <c r="C506" s="158" t="s">
        <v>121</v>
      </c>
      <c r="D506" s="400" t="s">
        <v>1299</v>
      </c>
      <c r="E506" s="263">
        <v>2000000</v>
      </c>
      <c r="F506" s="158" t="s">
        <v>7050</v>
      </c>
      <c r="G506" s="705" t="s">
        <v>7105</v>
      </c>
      <c r="H506" s="786" t="s">
        <v>7106</v>
      </c>
      <c r="I506" s="158"/>
    </row>
    <row r="507" spans="1:9" ht="15">
      <c r="A507" s="400">
        <v>457</v>
      </c>
      <c r="B507" s="309" t="s">
        <v>530</v>
      </c>
      <c r="C507" s="158" t="s">
        <v>121</v>
      </c>
      <c r="D507" s="400" t="s">
        <v>1299</v>
      </c>
      <c r="E507" s="263">
        <v>2000000</v>
      </c>
      <c r="F507" s="158" t="s">
        <v>7107</v>
      </c>
      <c r="G507" s="705" t="s">
        <v>7108</v>
      </c>
      <c r="H507" s="786" t="s">
        <v>7109</v>
      </c>
      <c r="I507" s="158"/>
    </row>
    <row r="508" spans="1:9" ht="15">
      <c r="A508" s="400">
        <v>458</v>
      </c>
      <c r="B508" s="309" t="s">
        <v>2429</v>
      </c>
      <c r="C508" s="158" t="s">
        <v>121</v>
      </c>
      <c r="D508" s="400" t="s">
        <v>1299</v>
      </c>
      <c r="E508" s="263">
        <v>2000000</v>
      </c>
      <c r="F508" s="158" t="s">
        <v>7110</v>
      </c>
      <c r="G508" s="705" t="s">
        <v>7111</v>
      </c>
      <c r="H508" s="786" t="s">
        <v>7112</v>
      </c>
      <c r="I508" s="158"/>
    </row>
    <row r="509" spans="1:9" s="585" customFormat="1" ht="15">
      <c r="A509" s="199">
        <v>459</v>
      </c>
      <c r="B509" s="812" t="s">
        <v>642</v>
      </c>
      <c r="C509" s="513" t="s">
        <v>121</v>
      </c>
      <c r="D509" s="400" t="s">
        <v>1299</v>
      </c>
      <c r="E509" s="706">
        <v>2000000</v>
      </c>
      <c r="F509" s="513" t="s">
        <v>7113</v>
      </c>
      <c r="G509" s="707" t="s">
        <v>7114</v>
      </c>
      <c r="H509" s="789" t="s">
        <v>7115</v>
      </c>
      <c r="I509" s="513"/>
    </row>
    <row r="510" spans="1:9" ht="15">
      <c r="A510" s="400">
        <v>460</v>
      </c>
      <c r="B510" s="309" t="s">
        <v>2289</v>
      </c>
      <c r="C510" s="158" t="s">
        <v>121</v>
      </c>
      <c r="D510" s="400" t="s">
        <v>1299</v>
      </c>
      <c r="E510" s="263">
        <v>2000000</v>
      </c>
      <c r="F510" s="158" t="s">
        <v>6236</v>
      </c>
      <c r="G510" s="705" t="s">
        <v>7116</v>
      </c>
      <c r="H510" s="786" t="s">
        <v>7117</v>
      </c>
      <c r="I510" s="158"/>
    </row>
    <row r="511" spans="1:9" ht="15">
      <c r="A511" s="400">
        <v>461</v>
      </c>
      <c r="B511" s="309" t="s">
        <v>387</v>
      </c>
      <c r="C511" s="158" t="s">
        <v>7118</v>
      </c>
      <c r="D511" s="400" t="s">
        <v>1299</v>
      </c>
      <c r="E511" s="263">
        <v>2000000</v>
      </c>
      <c r="F511" s="158" t="s">
        <v>7119</v>
      </c>
      <c r="G511" s="698" t="s">
        <v>7120</v>
      </c>
      <c r="H511" s="786" t="s">
        <v>7121</v>
      </c>
      <c r="I511" s="158"/>
    </row>
    <row r="512" spans="1:9" ht="15">
      <c r="A512" s="400">
        <v>462</v>
      </c>
      <c r="B512" s="309" t="s">
        <v>7122</v>
      </c>
      <c r="C512" s="158" t="s">
        <v>7118</v>
      </c>
      <c r="D512" s="400" t="s">
        <v>1299</v>
      </c>
      <c r="E512" s="263">
        <v>2000000</v>
      </c>
      <c r="F512" s="158" t="s">
        <v>7123</v>
      </c>
      <c r="G512" s="705" t="s">
        <v>7124</v>
      </c>
      <c r="H512" s="786" t="s">
        <v>7125</v>
      </c>
      <c r="I512" s="158"/>
    </row>
    <row r="513" spans="1:9" ht="15">
      <c r="A513" s="400">
        <v>463</v>
      </c>
      <c r="B513" s="309" t="s">
        <v>455</v>
      </c>
      <c r="C513" s="158" t="s">
        <v>7118</v>
      </c>
      <c r="D513" s="400" t="s">
        <v>1299</v>
      </c>
      <c r="E513" s="263">
        <v>2000000</v>
      </c>
      <c r="F513" s="158" t="s">
        <v>7126</v>
      </c>
      <c r="G513" s="705" t="s">
        <v>7127</v>
      </c>
      <c r="H513" s="786" t="s">
        <v>7128</v>
      </c>
      <c r="I513" s="158"/>
    </row>
    <row r="514" spans="1:9" ht="15">
      <c r="A514" s="400">
        <v>464</v>
      </c>
      <c r="B514" s="309" t="s">
        <v>7129</v>
      </c>
      <c r="C514" s="158" t="s">
        <v>7118</v>
      </c>
      <c r="D514" s="400" t="s">
        <v>1299</v>
      </c>
      <c r="E514" s="263">
        <v>2000000</v>
      </c>
      <c r="F514" s="158" t="s">
        <v>7130</v>
      </c>
      <c r="G514" s="705" t="s">
        <v>7131</v>
      </c>
      <c r="H514" s="786" t="s">
        <v>7132</v>
      </c>
      <c r="I514" s="158"/>
    </row>
    <row r="515" spans="1:9" ht="15">
      <c r="A515" s="400">
        <v>465</v>
      </c>
      <c r="B515" s="309" t="s">
        <v>7133</v>
      </c>
      <c r="C515" s="158" t="s">
        <v>7118</v>
      </c>
      <c r="D515" s="400" t="s">
        <v>1299</v>
      </c>
      <c r="E515" s="263">
        <v>2000000</v>
      </c>
      <c r="F515" s="158" t="s">
        <v>7134</v>
      </c>
      <c r="G515" s="698" t="s">
        <v>7135</v>
      </c>
      <c r="H515" s="786" t="s">
        <v>7136</v>
      </c>
      <c r="I515" s="158"/>
    </row>
    <row r="516" spans="1:9" ht="15">
      <c r="A516" s="400">
        <v>466</v>
      </c>
      <c r="B516" s="309" t="s">
        <v>1150</v>
      </c>
      <c r="C516" s="158" t="s">
        <v>7118</v>
      </c>
      <c r="D516" s="400" t="s">
        <v>1299</v>
      </c>
      <c r="E516" s="263">
        <v>2000000</v>
      </c>
      <c r="F516" s="158" t="s">
        <v>474</v>
      </c>
      <c r="G516" s="698" t="s">
        <v>7137</v>
      </c>
      <c r="H516" s="786" t="s">
        <v>7138</v>
      </c>
      <c r="I516" s="158"/>
    </row>
    <row r="517" spans="1:9" ht="15">
      <c r="A517" s="400">
        <v>467</v>
      </c>
      <c r="B517" s="309" t="s">
        <v>7139</v>
      </c>
      <c r="C517" s="158" t="s">
        <v>7118</v>
      </c>
      <c r="D517" s="400" t="s">
        <v>1299</v>
      </c>
      <c r="E517" s="263">
        <v>2000000</v>
      </c>
      <c r="F517" s="158" t="s">
        <v>7140</v>
      </c>
      <c r="G517" s="698" t="s">
        <v>7141</v>
      </c>
      <c r="H517" s="786" t="s">
        <v>7142</v>
      </c>
      <c r="I517" s="158"/>
    </row>
    <row r="518" spans="1:9" ht="15">
      <c r="A518" s="400">
        <v>468</v>
      </c>
      <c r="B518" s="309" t="s">
        <v>2285</v>
      </c>
      <c r="C518" s="158" t="s">
        <v>625</v>
      </c>
      <c r="D518" s="400" t="s">
        <v>1299</v>
      </c>
      <c r="E518" s="263">
        <v>2000000</v>
      </c>
      <c r="F518" s="158" t="s">
        <v>7143</v>
      </c>
      <c r="G518" s="705" t="s">
        <v>7144</v>
      </c>
      <c r="H518" s="786" t="s">
        <v>7145</v>
      </c>
      <c r="I518" s="158"/>
    </row>
    <row r="519" spans="1:9" ht="15">
      <c r="A519" s="400">
        <v>469</v>
      </c>
      <c r="B519" s="812" t="s">
        <v>7146</v>
      </c>
      <c r="C519" s="513" t="s">
        <v>625</v>
      </c>
      <c r="D519" s="400" t="s">
        <v>1299</v>
      </c>
      <c r="E519" s="706">
        <v>2000000</v>
      </c>
      <c r="F519" s="513" t="s">
        <v>7147</v>
      </c>
      <c r="G519" s="707" t="s">
        <v>7148</v>
      </c>
      <c r="H519" s="790" t="s">
        <v>7149</v>
      </c>
      <c r="I519" s="513"/>
    </row>
    <row r="520" spans="1:9" ht="15">
      <c r="A520" s="400">
        <v>470</v>
      </c>
      <c r="B520" s="812" t="s">
        <v>2285</v>
      </c>
      <c r="C520" s="513" t="s">
        <v>625</v>
      </c>
      <c r="D520" s="400" t="s">
        <v>1299</v>
      </c>
      <c r="E520" s="706">
        <v>2000000</v>
      </c>
      <c r="F520" s="513" t="s">
        <v>7150</v>
      </c>
      <c r="G520" s="708" t="s">
        <v>7151</v>
      </c>
      <c r="H520" s="789" t="s">
        <v>7152</v>
      </c>
      <c r="I520" s="513"/>
    </row>
    <row r="521" spans="1:9" ht="15">
      <c r="A521" s="400">
        <v>471</v>
      </c>
      <c r="B521" s="309" t="s">
        <v>7153</v>
      </c>
      <c r="C521" s="158" t="s">
        <v>625</v>
      </c>
      <c r="D521" s="400" t="s">
        <v>1299</v>
      </c>
      <c r="E521" s="263">
        <v>2000000</v>
      </c>
      <c r="F521" s="158" t="s">
        <v>7154</v>
      </c>
      <c r="G521" s="705" t="s">
        <v>7155</v>
      </c>
      <c r="H521" s="786" t="s">
        <v>7156</v>
      </c>
      <c r="I521" s="158"/>
    </row>
    <row r="522" spans="1:9" ht="30">
      <c r="A522" s="400">
        <v>472</v>
      </c>
      <c r="B522" s="309" t="s">
        <v>7157</v>
      </c>
      <c r="C522" s="158" t="s">
        <v>625</v>
      </c>
      <c r="D522" s="400" t="s">
        <v>1299</v>
      </c>
      <c r="E522" s="263">
        <v>2000000</v>
      </c>
      <c r="F522" s="158" t="s">
        <v>7158</v>
      </c>
      <c r="G522" s="705" t="s">
        <v>7159</v>
      </c>
      <c r="H522" s="786" t="s">
        <v>7160</v>
      </c>
      <c r="I522" s="158"/>
    </row>
    <row r="523" spans="1:9" ht="15">
      <c r="A523" s="400">
        <v>473</v>
      </c>
      <c r="B523" s="309" t="s">
        <v>7161</v>
      </c>
      <c r="C523" s="158" t="s">
        <v>625</v>
      </c>
      <c r="D523" s="400" t="s">
        <v>1299</v>
      </c>
      <c r="E523" s="263">
        <v>2000000</v>
      </c>
      <c r="F523" s="158" t="s">
        <v>7025</v>
      </c>
      <c r="G523" s="698" t="s">
        <v>7162</v>
      </c>
      <c r="H523" s="786" t="s">
        <v>7163</v>
      </c>
      <c r="I523" s="158"/>
    </row>
    <row r="524" spans="1:9" ht="15">
      <c r="A524" s="400">
        <v>474</v>
      </c>
      <c r="B524" s="309" t="s">
        <v>5235</v>
      </c>
      <c r="C524" s="158" t="s">
        <v>625</v>
      </c>
      <c r="D524" s="400" t="s">
        <v>1299</v>
      </c>
      <c r="E524" s="263">
        <v>2000000</v>
      </c>
      <c r="F524" s="158" t="s">
        <v>7164</v>
      </c>
      <c r="G524" s="705" t="s">
        <v>7165</v>
      </c>
      <c r="H524" s="786" t="s">
        <v>7166</v>
      </c>
      <c r="I524" s="158"/>
    </row>
    <row r="525" spans="1:9" ht="24" customHeight="1">
      <c r="A525" s="400">
        <v>475</v>
      </c>
      <c r="B525" s="309" t="s">
        <v>7167</v>
      </c>
      <c r="C525" s="158" t="s">
        <v>625</v>
      </c>
      <c r="D525" s="400" t="s">
        <v>1299</v>
      </c>
      <c r="E525" s="263">
        <v>2000000</v>
      </c>
      <c r="F525" s="158" t="s">
        <v>7168</v>
      </c>
      <c r="G525" s="705" t="s">
        <v>7169</v>
      </c>
      <c r="H525" s="786" t="s">
        <v>7170</v>
      </c>
      <c r="I525" s="158"/>
    </row>
    <row r="526" spans="1:9" ht="15">
      <c r="A526" s="400">
        <v>476</v>
      </c>
      <c r="B526" s="309" t="s">
        <v>7171</v>
      </c>
      <c r="C526" s="158" t="s">
        <v>625</v>
      </c>
      <c r="D526" s="400" t="s">
        <v>1299</v>
      </c>
      <c r="E526" s="263">
        <v>2000000</v>
      </c>
      <c r="F526" s="158" t="s">
        <v>7172</v>
      </c>
      <c r="G526" s="705" t="s">
        <v>7173</v>
      </c>
      <c r="H526" s="786" t="s">
        <v>7174</v>
      </c>
      <c r="I526" s="158"/>
    </row>
    <row r="527" spans="1:9" ht="15">
      <c r="A527" s="400">
        <v>477</v>
      </c>
      <c r="B527" s="309" t="s">
        <v>3641</v>
      </c>
      <c r="C527" s="158" t="s">
        <v>625</v>
      </c>
      <c r="D527" s="400" t="s">
        <v>1299</v>
      </c>
      <c r="E527" s="263">
        <v>2000000</v>
      </c>
      <c r="F527" s="158" t="s">
        <v>7175</v>
      </c>
      <c r="G527" s="698" t="s">
        <v>7176</v>
      </c>
      <c r="H527" s="786" t="s">
        <v>7177</v>
      </c>
      <c r="I527" s="158"/>
    </row>
    <row r="528" spans="1:9" ht="15">
      <c r="A528" s="400">
        <v>478</v>
      </c>
      <c r="B528" s="309" t="s">
        <v>821</v>
      </c>
      <c r="C528" s="158" t="s">
        <v>625</v>
      </c>
      <c r="D528" s="400" t="s">
        <v>1299</v>
      </c>
      <c r="E528" s="263">
        <v>2000000</v>
      </c>
      <c r="F528" s="158" t="s">
        <v>7178</v>
      </c>
      <c r="G528" s="705" t="s">
        <v>7179</v>
      </c>
      <c r="H528" s="786" t="s">
        <v>7180</v>
      </c>
      <c r="I528" s="158"/>
    </row>
    <row r="529" spans="1:9" ht="15">
      <c r="A529" s="400">
        <v>479</v>
      </c>
      <c r="B529" s="309" t="s">
        <v>4820</v>
      </c>
      <c r="C529" s="158" t="s">
        <v>625</v>
      </c>
      <c r="D529" s="400" t="s">
        <v>1299</v>
      </c>
      <c r="E529" s="263">
        <v>2000000</v>
      </c>
      <c r="F529" s="158" t="s">
        <v>7181</v>
      </c>
      <c r="G529" s="698" t="s">
        <v>7182</v>
      </c>
      <c r="H529" s="786" t="s">
        <v>7183</v>
      </c>
      <c r="I529" s="158"/>
    </row>
    <row r="530" spans="1:9" ht="15">
      <c r="A530" s="400">
        <v>480</v>
      </c>
      <c r="B530" s="309" t="s">
        <v>1912</v>
      </c>
      <c r="C530" s="158" t="s">
        <v>625</v>
      </c>
      <c r="D530" s="400" t="s">
        <v>1299</v>
      </c>
      <c r="E530" s="263">
        <v>2000000</v>
      </c>
      <c r="F530" s="158" t="s">
        <v>7184</v>
      </c>
      <c r="G530" s="705" t="s">
        <v>7185</v>
      </c>
      <c r="H530" s="786" t="s">
        <v>7186</v>
      </c>
      <c r="I530" s="158"/>
    </row>
    <row r="531" spans="1:9" ht="15">
      <c r="A531" s="400">
        <v>481</v>
      </c>
      <c r="B531" s="309" t="s">
        <v>4781</v>
      </c>
      <c r="C531" s="158" t="s">
        <v>625</v>
      </c>
      <c r="D531" s="400" t="s">
        <v>1299</v>
      </c>
      <c r="E531" s="263">
        <v>2000000</v>
      </c>
      <c r="F531" s="158" t="s">
        <v>2128</v>
      </c>
      <c r="G531" s="705" t="s">
        <v>7187</v>
      </c>
      <c r="H531" s="786" t="s">
        <v>7188</v>
      </c>
      <c r="I531" s="158"/>
    </row>
    <row r="532" spans="1:9" ht="30">
      <c r="A532" s="400">
        <v>482</v>
      </c>
      <c r="B532" s="309" t="s">
        <v>2103</v>
      </c>
      <c r="C532" s="158" t="s">
        <v>1334</v>
      </c>
      <c r="D532" s="400" t="s">
        <v>1299</v>
      </c>
      <c r="E532" s="263">
        <v>2000000</v>
      </c>
      <c r="F532" s="158" t="s">
        <v>6236</v>
      </c>
      <c r="G532" s="705" t="s">
        <v>7189</v>
      </c>
      <c r="H532" s="786" t="s">
        <v>7190</v>
      </c>
      <c r="I532" s="158"/>
    </row>
    <row r="533" spans="1:9" ht="30">
      <c r="A533" s="400">
        <v>483</v>
      </c>
      <c r="B533" s="309" t="s">
        <v>3175</v>
      </c>
      <c r="C533" s="158" t="s">
        <v>1334</v>
      </c>
      <c r="D533" s="400" t="s">
        <v>1299</v>
      </c>
      <c r="E533" s="263">
        <v>2000000</v>
      </c>
      <c r="F533" s="158" t="s">
        <v>7191</v>
      </c>
      <c r="G533" s="705" t="s">
        <v>7192</v>
      </c>
      <c r="H533" s="786" t="s">
        <v>7193</v>
      </c>
      <c r="I533" s="158"/>
    </row>
    <row r="534" spans="1:9" ht="30">
      <c r="A534" s="400">
        <v>484</v>
      </c>
      <c r="B534" s="309" t="s">
        <v>7194</v>
      </c>
      <c r="C534" s="158" t="s">
        <v>1334</v>
      </c>
      <c r="D534" s="400" t="s">
        <v>1299</v>
      </c>
      <c r="E534" s="263">
        <v>2000000</v>
      </c>
      <c r="F534" s="158" t="s">
        <v>7195</v>
      </c>
      <c r="G534" s="698" t="s">
        <v>7196</v>
      </c>
      <c r="H534" s="786" t="s">
        <v>7197</v>
      </c>
      <c r="I534" s="158"/>
    </row>
    <row r="535" spans="1:9" ht="30">
      <c r="A535" s="400">
        <v>485</v>
      </c>
      <c r="B535" s="309" t="s">
        <v>7198</v>
      </c>
      <c r="C535" s="158" t="s">
        <v>1334</v>
      </c>
      <c r="D535" s="400" t="s">
        <v>1299</v>
      </c>
      <c r="E535" s="263">
        <v>2000000</v>
      </c>
      <c r="F535" s="158" t="s">
        <v>7199</v>
      </c>
      <c r="G535" s="705" t="s">
        <v>7200</v>
      </c>
      <c r="H535" s="786" t="s">
        <v>7201</v>
      </c>
      <c r="I535" s="158"/>
    </row>
    <row r="536" spans="1:9" ht="30">
      <c r="A536" s="400">
        <v>486</v>
      </c>
      <c r="B536" s="309" t="s">
        <v>7202</v>
      </c>
      <c r="C536" s="158" t="s">
        <v>1334</v>
      </c>
      <c r="D536" s="400" t="s">
        <v>1299</v>
      </c>
      <c r="E536" s="263">
        <v>2000000</v>
      </c>
      <c r="F536" s="158" t="s">
        <v>7203</v>
      </c>
      <c r="G536" s="705" t="s">
        <v>7204</v>
      </c>
      <c r="H536" s="786" t="s">
        <v>7205</v>
      </c>
      <c r="I536" s="158"/>
    </row>
    <row r="537" spans="1:9" ht="30">
      <c r="A537" s="400">
        <v>487</v>
      </c>
      <c r="B537" s="309" t="s">
        <v>1772</v>
      </c>
      <c r="C537" s="158" t="s">
        <v>1334</v>
      </c>
      <c r="D537" s="400" t="s">
        <v>1299</v>
      </c>
      <c r="E537" s="263">
        <v>2000000</v>
      </c>
      <c r="F537" s="158" t="s">
        <v>7206</v>
      </c>
      <c r="G537" s="705" t="s">
        <v>7207</v>
      </c>
      <c r="H537" s="786" t="s">
        <v>7208</v>
      </c>
      <c r="I537" s="158"/>
    </row>
    <row r="538" spans="1:9" ht="30">
      <c r="A538" s="400">
        <v>488</v>
      </c>
      <c r="B538" s="309" t="s">
        <v>2447</v>
      </c>
      <c r="C538" s="158" t="s">
        <v>1334</v>
      </c>
      <c r="D538" s="400" t="s">
        <v>1299</v>
      </c>
      <c r="E538" s="263">
        <v>2000000</v>
      </c>
      <c r="F538" s="158" t="s">
        <v>7209</v>
      </c>
      <c r="G538" s="698" t="s">
        <v>7210</v>
      </c>
      <c r="H538" s="786" t="s">
        <v>7211</v>
      </c>
      <c r="I538" s="158"/>
    </row>
    <row r="539" spans="1:9" ht="15">
      <c r="A539" s="400">
        <v>489</v>
      </c>
      <c r="B539" s="309" t="s">
        <v>1785</v>
      </c>
      <c r="C539" s="158" t="s">
        <v>7212</v>
      </c>
      <c r="D539" s="400" t="s">
        <v>1299</v>
      </c>
      <c r="E539" s="263">
        <v>2000000</v>
      </c>
      <c r="F539" s="158" t="s">
        <v>7213</v>
      </c>
      <c r="G539" s="705" t="s">
        <v>7214</v>
      </c>
      <c r="H539" s="786" t="s">
        <v>7215</v>
      </c>
      <c r="I539" s="158"/>
    </row>
    <row r="540" spans="1:9" ht="30">
      <c r="A540" s="400">
        <v>490</v>
      </c>
      <c r="B540" s="309" t="s">
        <v>7216</v>
      </c>
      <c r="C540" s="158" t="s">
        <v>7217</v>
      </c>
      <c r="D540" s="400" t="s">
        <v>1299</v>
      </c>
      <c r="E540" s="263">
        <v>2000000</v>
      </c>
      <c r="F540" s="158" t="s">
        <v>7218</v>
      </c>
      <c r="G540" s="705" t="s">
        <v>7219</v>
      </c>
      <c r="H540" s="786" t="s">
        <v>7220</v>
      </c>
      <c r="I540" s="158"/>
    </row>
    <row r="541" spans="1:9" ht="30">
      <c r="A541" s="400">
        <v>491</v>
      </c>
      <c r="B541" s="309" t="s">
        <v>5698</v>
      </c>
      <c r="C541" s="158" t="s">
        <v>7221</v>
      </c>
      <c r="D541" s="400" t="s">
        <v>1299</v>
      </c>
      <c r="E541" s="263">
        <v>2000000</v>
      </c>
      <c r="F541" s="158" t="s">
        <v>4840</v>
      </c>
      <c r="G541" s="698" t="s">
        <v>7222</v>
      </c>
      <c r="H541" s="786" t="s">
        <v>7223</v>
      </c>
      <c r="I541" s="158"/>
    </row>
    <row r="542" spans="1:9" ht="15">
      <c r="A542" s="400">
        <v>492</v>
      </c>
      <c r="B542" s="309" t="s">
        <v>7224</v>
      </c>
      <c r="C542" s="158" t="s">
        <v>6293</v>
      </c>
      <c r="D542" s="400" t="s">
        <v>1299</v>
      </c>
      <c r="E542" s="263">
        <v>2000000</v>
      </c>
      <c r="F542" s="158" t="s">
        <v>6230</v>
      </c>
      <c r="G542" s="698" t="s">
        <v>7225</v>
      </c>
      <c r="H542" s="786" t="s">
        <v>7226</v>
      </c>
      <c r="I542" s="158"/>
    </row>
    <row r="543" spans="1:9" ht="15">
      <c r="A543" s="400">
        <v>493</v>
      </c>
      <c r="B543" s="309" t="s">
        <v>445</v>
      </c>
      <c r="C543" s="158" t="s">
        <v>7227</v>
      </c>
      <c r="D543" s="400" t="s">
        <v>1299</v>
      </c>
      <c r="E543" s="263">
        <v>2000000</v>
      </c>
      <c r="F543" s="158" t="s">
        <v>7228</v>
      </c>
      <c r="G543" s="698" t="s">
        <v>7229</v>
      </c>
      <c r="H543" s="786" t="s">
        <v>7230</v>
      </c>
      <c r="I543" s="158"/>
    </row>
    <row r="544" spans="1:9" ht="15">
      <c r="A544" s="400">
        <v>494</v>
      </c>
      <c r="B544" s="309" t="s">
        <v>3023</v>
      </c>
      <c r="C544" s="158" t="s">
        <v>7231</v>
      </c>
      <c r="D544" s="400" t="s">
        <v>1299</v>
      </c>
      <c r="E544" s="263">
        <v>2000000</v>
      </c>
      <c r="F544" s="158" t="s">
        <v>7232</v>
      </c>
      <c r="G544" s="705" t="s">
        <v>7233</v>
      </c>
      <c r="H544" s="786" t="s">
        <v>7234</v>
      </c>
      <c r="I544" s="158"/>
    </row>
    <row r="545" spans="1:9" ht="15">
      <c r="A545" s="400">
        <v>495</v>
      </c>
      <c r="B545" s="309" t="s">
        <v>5372</v>
      </c>
      <c r="C545" s="158" t="s">
        <v>449</v>
      </c>
      <c r="D545" s="400" t="s">
        <v>1299</v>
      </c>
      <c r="E545" s="263">
        <v>2000000</v>
      </c>
      <c r="F545" s="158" t="s">
        <v>7235</v>
      </c>
      <c r="G545" s="698" t="s">
        <v>7236</v>
      </c>
      <c r="H545" s="786" t="s">
        <v>7237</v>
      </c>
      <c r="I545" s="158"/>
    </row>
    <row r="546" spans="1:9" ht="15">
      <c r="A546" s="400">
        <v>496</v>
      </c>
      <c r="B546" s="309" t="s">
        <v>769</v>
      </c>
      <c r="C546" s="158" t="s">
        <v>5858</v>
      </c>
      <c r="D546" s="400" t="s">
        <v>1299</v>
      </c>
      <c r="E546" s="263">
        <v>2000000</v>
      </c>
      <c r="F546" s="158" t="s">
        <v>7238</v>
      </c>
      <c r="G546" s="698" t="s">
        <v>7239</v>
      </c>
      <c r="H546" s="786" t="s">
        <v>7240</v>
      </c>
      <c r="I546" s="158"/>
    </row>
    <row r="547" spans="1:9" ht="15">
      <c r="A547" s="400">
        <v>497</v>
      </c>
      <c r="B547" s="309" t="s">
        <v>3623</v>
      </c>
      <c r="C547" s="158" t="s">
        <v>281</v>
      </c>
      <c r="D547" s="400" t="s">
        <v>1299</v>
      </c>
      <c r="E547" s="263">
        <v>2000000</v>
      </c>
      <c r="F547" s="158" t="s">
        <v>6302</v>
      </c>
      <c r="G547" s="698" t="s">
        <v>7241</v>
      </c>
      <c r="H547" s="786" t="s">
        <v>7242</v>
      </c>
      <c r="I547" s="158"/>
    </row>
    <row r="548" spans="1:9" ht="15">
      <c r="A548" s="400">
        <v>498</v>
      </c>
      <c r="B548" s="309" t="s">
        <v>7243</v>
      </c>
      <c r="C548" s="158" t="s">
        <v>628</v>
      </c>
      <c r="D548" s="400" t="s">
        <v>1299</v>
      </c>
      <c r="E548" s="263">
        <v>2000000</v>
      </c>
      <c r="F548" s="158" t="s">
        <v>7022</v>
      </c>
      <c r="G548" s="698" t="s">
        <v>7244</v>
      </c>
      <c r="H548" s="786" t="s">
        <v>7245</v>
      </c>
      <c r="I548" s="158"/>
    </row>
    <row r="549" spans="1:9" ht="15">
      <c r="A549" s="400">
        <v>499</v>
      </c>
      <c r="B549" s="309" t="s">
        <v>553</v>
      </c>
      <c r="C549" s="158" t="s">
        <v>7246</v>
      </c>
      <c r="D549" s="400" t="s">
        <v>1299</v>
      </c>
      <c r="E549" s="263">
        <v>2000000</v>
      </c>
      <c r="F549" s="158" t="s">
        <v>7247</v>
      </c>
      <c r="G549" s="698" t="s">
        <v>7248</v>
      </c>
      <c r="H549" s="786" t="s">
        <v>7249</v>
      </c>
      <c r="I549" s="158"/>
    </row>
    <row r="550" spans="1:9" ht="15">
      <c r="A550" s="400">
        <v>500</v>
      </c>
      <c r="B550" s="309" t="s">
        <v>2991</v>
      </c>
      <c r="C550" s="158" t="s">
        <v>3238</v>
      </c>
      <c r="D550" s="400" t="s">
        <v>1299</v>
      </c>
      <c r="E550" s="263">
        <v>2000000</v>
      </c>
      <c r="F550" s="158" t="s">
        <v>7250</v>
      </c>
      <c r="G550" s="698" t="s">
        <v>7251</v>
      </c>
      <c r="H550" s="786" t="s">
        <v>7252</v>
      </c>
      <c r="I550" s="158"/>
    </row>
    <row r="551" spans="1:9" ht="15">
      <c r="A551" s="400">
        <v>501</v>
      </c>
      <c r="B551" s="309" t="s">
        <v>7253</v>
      </c>
      <c r="C551" s="158" t="s">
        <v>7254</v>
      </c>
      <c r="D551" s="400" t="s">
        <v>1299</v>
      </c>
      <c r="E551" s="263">
        <v>2000000</v>
      </c>
      <c r="F551" s="158" t="s">
        <v>7255</v>
      </c>
      <c r="G551" s="705" t="s">
        <v>7256</v>
      </c>
      <c r="H551" s="786" t="s">
        <v>7257</v>
      </c>
      <c r="I551" s="158"/>
    </row>
    <row r="552" spans="1:9" s="585" customFormat="1" ht="15">
      <c r="A552" s="199">
        <v>502</v>
      </c>
      <c r="B552" s="812" t="s">
        <v>7258</v>
      </c>
      <c r="C552" s="513" t="s">
        <v>368</v>
      </c>
      <c r="D552" s="199" t="s">
        <v>1299</v>
      </c>
      <c r="E552" s="706">
        <v>2000000</v>
      </c>
      <c r="F552" s="513" t="s">
        <v>7259</v>
      </c>
      <c r="G552" s="708" t="s">
        <v>7260</v>
      </c>
      <c r="H552" s="789" t="s">
        <v>7261</v>
      </c>
      <c r="I552" s="513"/>
    </row>
    <row r="553" spans="1:9" ht="30">
      <c r="A553" s="400">
        <v>503</v>
      </c>
      <c r="B553" s="309" t="s">
        <v>7262</v>
      </c>
      <c r="C553" s="158" t="s">
        <v>7263</v>
      </c>
      <c r="D553" s="400" t="s">
        <v>1299</v>
      </c>
      <c r="E553" s="263">
        <v>2000000</v>
      </c>
      <c r="F553" s="158" t="s">
        <v>7264</v>
      </c>
      <c r="G553" s="698" t="s">
        <v>7265</v>
      </c>
      <c r="H553" s="786" t="s">
        <v>7266</v>
      </c>
      <c r="I553" s="158"/>
    </row>
    <row r="554" spans="1:9" ht="15">
      <c r="A554" s="400">
        <v>504</v>
      </c>
      <c r="B554" s="309" t="s">
        <v>7267</v>
      </c>
      <c r="C554" s="158" t="s">
        <v>2243</v>
      </c>
      <c r="D554" s="400" t="s">
        <v>1299</v>
      </c>
      <c r="E554" s="263">
        <v>2000000</v>
      </c>
      <c r="F554" s="158" t="s">
        <v>7268</v>
      </c>
      <c r="G554" s="705" t="s">
        <v>7269</v>
      </c>
      <c r="H554" s="786" t="s">
        <v>2507</v>
      </c>
      <c r="I554" s="158"/>
    </row>
    <row r="555" spans="1:9" ht="15">
      <c r="A555" s="400">
        <v>505</v>
      </c>
      <c r="B555" s="309" t="s">
        <v>7270</v>
      </c>
      <c r="C555" s="158" t="s">
        <v>368</v>
      </c>
      <c r="D555" s="400" t="s">
        <v>1299</v>
      </c>
      <c r="E555" s="263">
        <v>2000000</v>
      </c>
      <c r="F555" s="158" t="s">
        <v>7143</v>
      </c>
      <c r="G555" s="705" t="s">
        <v>7271</v>
      </c>
      <c r="H555" s="786" t="s">
        <v>7272</v>
      </c>
      <c r="I555" s="158"/>
    </row>
    <row r="556" spans="1:9" ht="30">
      <c r="A556" s="400">
        <v>506</v>
      </c>
      <c r="B556" s="309" t="s">
        <v>1534</v>
      </c>
      <c r="C556" s="158" t="s">
        <v>7273</v>
      </c>
      <c r="D556" s="400" t="s">
        <v>1299</v>
      </c>
      <c r="E556" s="263">
        <v>2000000</v>
      </c>
      <c r="F556" s="158" t="s">
        <v>7274</v>
      </c>
      <c r="G556" s="698"/>
      <c r="H556" s="786" t="s">
        <v>7275</v>
      </c>
      <c r="I556" s="158"/>
    </row>
    <row r="557" spans="1:9" ht="15">
      <c r="A557" s="400">
        <v>507</v>
      </c>
      <c r="B557" s="309" t="s">
        <v>639</v>
      </c>
      <c r="C557" s="158" t="s">
        <v>628</v>
      </c>
      <c r="D557" s="400" t="s">
        <v>1299</v>
      </c>
      <c r="E557" s="263">
        <v>2000000</v>
      </c>
      <c r="F557" s="158" t="s">
        <v>7276</v>
      </c>
      <c r="G557" s="705" t="s">
        <v>7277</v>
      </c>
      <c r="H557" s="786" t="s">
        <v>7278</v>
      </c>
      <c r="I557" s="158"/>
    </row>
    <row r="558" spans="1:9" ht="15">
      <c r="A558" s="400">
        <v>508</v>
      </c>
      <c r="B558" s="309" t="s">
        <v>5929</v>
      </c>
      <c r="C558" s="158" t="s">
        <v>3631</v>
      </c>
      <c r="D558" s="400" t="s">
        <v>1299</v>
      </c>
      <c r="E558" s="263">
        <v>2000000</v>
      </c>
      <c r="F558" s="158" t="s">
        <v>508</v>
      </c>
      <c r="G558" s="698" t="s">
        <v>7279</v>
      </c>
      <c r="H558" s="786" t="s">
        <v>7280</v>
      </c>
      <c r="I558" s="158"/>
    </row>
    <row r="559" spans="1:9" ht="15">
      <c r="A559" s="400">
        <v>509</v>
      </c>
      <c r="B559" s="309" t="s">
        <v>3833</v>
      </c>
      <c r="C559" s="158" t="s">
        <v>7281</v>
      </c>
      <c r="D559" s="400" t="s">
        <v>1299</v>
      </c>
      <c r="E559" s="263">
        <v>2000000</v>
      </c>
      <c r="F559" s="158" t="s">
        <v>7282</v>
      </c>
      <c r="G559" s="705" t="s">
        <v>7283</v>
      </c>
      <c r="H559" s="786" t="s">
        <v>7284</v>
      </c>
      <c r="I559" s="158"/>
    </row>
    <row r="560" spans="1:9" s="585" customFormat="1" ht="30">
      <c r="A560" s="199">
        <v>510</v>
      </c>
      <c r="B560" s="812" t="s">
        <v>7285</v>
      </c>
      <c r="C560" s="513" t="s">
        <v>7286</v>
      </c>
      <c r="D560" s="199" t="s">
        <v>1299</v>
      </c>
      <c r="E560" s="706">
        <v>2000000</v>
      </c>
      <c r="F560" s="513" t="s">
        <v>4025</v>
      </c>
      <c r="G560" s="708" t="s">
        <v>7287</v>
      </c>
      <c r="H560" s="789" t="s">
        <v>7288</v>
      </c>
      <c r="I560" s="513"/>
    </row>
    <row r="561" spans="1:9" ht="15">
      <c r="A561" s="400">
        <v>511</v>
      </c>
      <c r="B561" s="309" t="s">
        <v>4026</v>
      </c>
      <c r="C561" s="158" t="s">
        <v>781</v>
      </c>
      <c r="D561" s="400" t="s">
        <v>1299</v>
      </c>
      <c r="E561" s="263">
        <v>2000000</v>
      </c>
      <c r="F561" s="158" t="s">
        <v>7289</v>
      </c>
      <c r="G561" s="705" t="s">
        <v>7290</v>
      </c>
      <c r="H561" s="786" t="s">
        <v>7291</v>
      </c>
      <c r="I561" s="158"/>
    </row>
    <row r="562" spans="1:9" ht="30">
      <c r="A562" s="400">
        <v>512</v>
      </c>
      <c r="B562" s="309" t="s">
        <v>577</v>
      </c>
      <c r="C562" s="158" t="s">
        <v>7292</v>
      </c>
      <c r="D562" s="400" t="s">
        <v>1299</v>
      </c>
      <c r="E562" s="263">
        <v>2000000</v>
      </c>
      <c r="F562" s="455" t="s">
        <v>7293</v>
      </c>
      <c r="G562" s="698" t="s">
        <v>7294</v>
      </c>
      <c r="H562" s="786" t="s">
        <v>7295</v>
      </c>
      <c r="I562" s="158"/>
    </row>
    <row r="563" spans="1:9" ht="30">
      <c r="A563" s="400">
        <v>513</v>
      </c>
      <c r="B563" s="309" t="s">
        <v>413</v>
      </c>
      <c r="C563" s="158" t="s">
        <v>7292</v>
      </c>
      <c r="D563" s="400" t="s">
        <v>1299</v>
      </c>
      <c r="E563" s="263">
        <v>2000000</v>
      </c>
      <c r="F563" s="158" t="s">
        <v>7296</v>
      </c>
      <c r="G563" s="698" t="s">
        <v>7297</v>
      </c>
      <c r="H563" s="786" t="s">
        <v>7298</v>
      </c>
      <c r="I563" s="158"/>
    </row>
    <row r="564" spans="1:9" ht="15">
      <c r="A564" s="400">
        <v>514</v>
      </c>
      <c r="B564" s="309" t="s">
        <v>5194</v>
      </c>
      <c r="C564" s="158" t="s">
        <v>3238</v>
      </c>
      <c r="D564" s="400" t="s">
        <v>1299</v>
      </c>
      <c r="E564" s="263">
        <v>2000000</v>
      </c>
      <c r="F564" s="158" t="s">
        <v>7299</v>
      </c>
      <c r="G564" s="698" t="s">
        <v>7300</v>
      </c>
      <c r="H564" s="786" t="s">
        <v>7301</v>
      </c>
      <c r="I564" s="569" t="s">
        <v>7302</v>
      </c>
    </row>
    <row r="565" spans="1:9" s="585" customFormat="1" ht="15">
      <c r="A565" s="199">
        <v>515</v>
      </c>
      <c r="B565" s="812" t="s">
        <v>2381</v>
      </c>
      <c r="C565" s="513" t="s">
        <v>2562</v>
      </c>
      <c r="D565" s="199" t="s">
        <v>1299</v>
      </c>
      <c r="E565" s="706">
        <v>2000000</v>
      </c>
      <c r="F565" s="513" t="s">
        <v>7303</v>
      </c>
      <c r="G565" s="707" t="s">
        <v>7304</v>
      </c>
      <c r="H565" s="789" t="s">
        <v>7305</v>
      </c>
      <c r="I565" s="513"/>
    </row>
    <row r="566" spans="1:9" ht="15">
      <c r="A566" s="400">
        <v>516</v>
      </c>
      <c r="B566" s="309" t="s">
        <v>2011</v>
      </c>
      <c r="C566" s="158" t="s">
        <v>7306</v>
      </c>
      <c r="D566" s="400" t="s">
        <v>1299</v>
      </c>
      <c r="E566" s="263">
        <v>2000000</v>
      </c>
      <c r="F566" s="158" t="s">
        <v>7307</v>
      </c>
      <c r="G566" s="705" t="s">
        <v>7308</v>
      </c>
      <c r="H566" s="786" t="s">
        <v>7309</v>
      </c>
      <c r="I566" s="158"/>
    </row>
    <row r="567" spans="1:9" ht="15">
      <c r="A567" s="400">
        <v>517</v>
      </c>
      <c r="B567" s="309" t="s">
        <v>5826</v>
      </c>
      <c r="C567" s="158" t="s">
        <v>6293</v>
      </c>
      <c r="D567" s="400" t="s">
        <v>1299</v>
      </c>
      <c r="E567" s="263">
        <v>2000000</v>
      </c>
      <c r="F567" s="158" t="s">
        <v>7140</v>
      </c>
      <c r="G567" s="698" t="s">
        <v>7310</v>
      </c>
      <c r="H567" s="587" t="s">
        <v>7311</v>
      </c>
      <c r="I567" s="158"/>
    </row>
    <row r="568" spans="1:9" ht="15">
      <c r="A568" s="400">
        <v>518</v>
      </c>
      <c r="B568" s="309" t="s">
        <v>7312</v>
      </c>
      <c r="C568" s="158" t="s">
        <v>6293</v>
      </c>
      <c r="D568" s="400" t="s">
        <v>1299</v>
      </c>
      <c r="E568" s="263">
        <v>2000000</v>
      </c>
      <c r="F568" s="158" t="s">
        <v>7313</v>
      </c>
      <c r="G568" s="705" t="s">
        <v>7314</v>
      </c>
      <c r="H568" s="786" t="s">
        <v>7315</v>
      </c>
      <c r="I568" s="158"/>
    </row>
    <row r="569" spans="1:9" ht="15">
      <c r="A569" s="400">
        <v>519</v>
      </c>
      <c r="B569" s="502" t="s">
        <v>7316</v>
      </c>
      <c r="C569" s="158" t="s">
        <v>5858</v>
      </c>
      <c r="D569" s="400" t="s">
        <v>1299</v>
      </c>
      <c r="E569" s="263">
        <v>2000000</v>
      </c>
      <c r="F569" s="158" t="s">
        <v>7317</v>
      </c>
      <c r="G569" s="698" t="s">
        <v>7318</v>
      </c>
      <c r="H569" s="786" t="s">
        <v>7319</v>
      </c>
      <c r="I569" s="158"/>
    </row>
    <row r="570" spans="1:9" s="585" customFormat="1" ht="15">
      <c r="A570" s="199">
        <v>520</v>
      </c>
      <c r="B570" s="812" t="s">
        <v>480</v>
      </c>
      <c r="C570" s="513" t="s">
        <v>7320</v>
      </c>
      <c r="D570" s="199" t="s">
        <v>1299</v>
      </c>
      <c r="E570" s="706">
        <v>2000000</v>
      </c>
      <c r="F570" s="513" t="s">
        <v>7321</v>
      </c>
      <c r="G570" s="708" t="s">
        <v>7322</v>
      </c>
      <c r="H570" s="789" t="s">
        <v>7323</v>
      </c>
      <c r="I570" s="513"/>
    </row>
    <row r="571" spans="1:9" ht="15">
      <c r="A571" s="400">
        <v>521</v>
      </c>
      <c r="B571" s="309" t="s">
        <v>7324</v>
      </c>
      <c r="C571" s="158" t="s">
        <v>2142</v>
      </c>
      <c r="D571" s="400" t="s">
        <v>1299</v>
      </c>
      <c r="E571" s="263">
        <v>2000000</v>
      </c>
      <c r="F571" s="158" t="s">
        <v>7325</v>
      </c>
      <c r="G571" s="698" t="s">
        <v>7326</v>
      </c>
      <c r="H571" s="786" t="s">
        <v>7327</v>
      </c>
      <c r="I571" s="158"/>
    </row>
    <row r="572" spans="1:9" ht="30">
      <c r="A572" s="400">
        <v>522</v>
      </c>
      <c r="B572" s="309" t="s">
        <v>4727</v>
      </c>
      <c r="C572" s="158" t="s">
        <v>7328</v>
      </c>
      <c r="D572" s="400" t="s">
        <v>1299</v>
      </c>
      <c r="E572" s="263">
        <v>2000000</v>
      </c>
      <c r="F572" s="158" t="s">
        <v>7329</v>
      </c>
      <c r="G572" s="705" t="s">
        <v>7330</v>
      </c>
      <c r="H572" s="786" t="s">
        <v>7331</v>
      </c>
      <c r="I572" s="158"/>
    </row>
    <row r="573" spans="1:9" ht="15">
      <c r="A573" s="400">
        <v>523</v>
      </c>
      <c r="B573" s="309" t="s">
        <v>4441</v>
      </c>
      <c r="C573" s="158" t="s">
        <v>4692</v>
      </c>
      <c r="D573" s="400" t="s">
        <v>1299</v>
      </c>
      <c r="E573" s="263">
        <v>2000000</v>
      </c>
      <c r="F573" s="158" t="s">
        <v>7332</v>
      </c>
      <c r="G573" s="698" t="s">
        <v>7333</v>
      </c>
      <c r="H573" s="786" t="s">
        <v>7334</v>
      </c>
      <c r="I573" s="158"/>
    </row>
    <row r="574" spans="1:9" ht="15">
      <c r="A574" s="400">
        <v>524</v>
      </c>
      <c r="B574" s="502" t="s">
        <v>1070</v>
      </c>
      <c r="C574" s="455" t="s">
        <v>3042</v>
      </c>
      <c r="D574" s="400" t="s">
        <v>1299</v>
      </c>
      <c r="E574" s="263">
        <v>2000000</v>
      </c>
      <c r="F574" s="158" t="s">
        <v>7172</v>
      </c>
      <c r="G574" s="705" t="s">
        <v>7335</v>
      </c>
      <c r="H574" s="786" t="s">
        <v>7336</v>
      </c>
      <c r="I574" s="158"/>
    </row>
    <row r="575" spans="1:9" ht="15">
      <c r="A575" s="400">
        <v>525</v>
      </c>
      <c r="B575" s="309" t="s">
        <v>7337</v>
      </c>
      <c r="C575" s="158" t="s">
        <v>1810</v>
      </c>
      <c r="D575" s="400" t="s">
        <v>1299</v>
      </c>
      <c r="E575" s="263">
        <v>2000000</v>
      </c>
      <c r="F575" s="158" t="s">
        <v>7022</v>
      </c>
      <c r="G575" s="698" t="s">
        <v>7338</v>
      </c>
      <c r="H575" s="786" t="s">
        <v>7339</v>
      </c>
      <c r="I575" s="158"/>
    </row>
    <row r="576" spans="1:9" ht="15">
      <c r="A576" s="400">
        <v>526</v>
      </c>
      <c r="B576" s="309" t="s">
        <v>4879</v>
      </c>
      <c r="C576" s="158" t="s">
        <v>7340</v>
      </c>
      <c r="D576" s="400" t="s">
        <v>1299</v>
      </c>
      <c r="E576" s="263">
        <v>2000000</v>
      </c>
      <c r="F576" s="158" t="s">
        <v>7341</v>
      </c>
      <c r="G576" s="698" t="s">
        <v>7342</v>
      </c>
      <c r="H576" s="786" t="s">
        <v>7343</v>
      </c>
      <c r="I576" s="158"/>
    </row>
    <row r="577" spans="1:9" ht="15">
      <c r="A577" s="400">
        <v>527</v>
      </c>
      <c r="B577" s="309" t="s">
        <v>537</v>
      </c>
      <c r="C577" s="158" t="s">
        <v>1810</v>
      </c>
      <c r="D577" s="400" t="s">
        <v>1299</v>
      </c>
      <c r="E577" s="263">
        <v>2000000</v>
      </c>
      <c r="F577" s="158" t="s">
        <v>7022</v>
      </c>
      <c r="G577" s="698" t="s">
        <v>7344</v>
      </c>
      <c r="H577" s="786" t="s">
        <v>7345</v>
      </c>
      <c r="I577" s="158"/>
    </row>
    <row r="578" spans="1:9" ht="15">
      <c r="A578" s="400">
        <v>528</v>
      </c>
      <c r="B578" s="309" t="s">
        <v>7346</v>
      </c>
      <c r="C578" s="158" t="s">
        <v>7347</v>
      </c>
      <c r="D578" s="400" t="s">
        <v>1299</v>
      </c>
      <c r="E578" s="263">
        <v>2000000</v>
      </c>
      <c r="F578" s="158" t="s">
        <v>7172</v>
      </c>
      <c r="G578" s="705" t="s">
        <v>7348</v>
      </c>
      <c r="H578" s="786" t="s">
        <v>7349</v>
      </c>
      <c r="I578" s="158"/>
    </row>
    <row r="579" spans="1:9" ht="15">
      <c r="A579" s="400">
        <v>529</v>
      </c>
      <c r="B579" s="502" t="s">
        <v>5942</v>
      </c>
      <c r="C579" s="158" t="s">
        <v>7347</v>
      </c>
      <c r="D579" s="400" t="s">
        <v>1299</v>
      </c>
      <c r="E579" s="263">
        <v>2000000</v>
      </c>
      <c r="F579" s="455" t="s">
        <v>7350</v>
      </c>
      <c r="G579" s="698" t="s">
        <v>7351</v>
      </c>
      <c r="H579" s="786" t="s">
        <v>7352</v>
      </c>
      <c r="I579" s="158"/>
    </row>
    <row r="580" spans="1:9" ht="15">
      <c r="A580" s="400">
        <v>530</v>
      </c>
      <c r="B580" s="502" t="s">
        <v>7353</v>
      </c>
      <c r="C580" s="455" t="s">
        <v>7320</v>
      </c>
      <c r="D580" s="400" t="s">
        <v>1299</v>
      </c>
      <c r="E580" s="263">
        <v>2000000</v>
      </c>
      <c r="F580" s="455" t="s">
        <v>720</v>
      </c>
      <c r="G580" s="705" t="s">
        <v>7354</v>
      </c>
      <c r="H580" s="786" t="s">
        <v>7355</v>
      </c>
      <c r="I580" s="158"/>
    </row>
    <row r="581" spans="1:9" ht="30">
      <c r="A581" s="400">
        <v>531</v>
      </c>
      <c r="B581" s="502" t="s">
        <v>7356</v>
      </c>
      <c r="C581" s="455" t="s">
        <v>7347</v>
      </c>
      <c r="D581" s="400" t="s">
        <v>1299</v>
      </c>
      <c r="E581" s="263">
        <v>2000000</v>
      </c>
      <c r="F581" s="455" t="s">
        <v>7357</v>
      </c>
      <c r="G581" s="698" t="s">
        <v>7358</v>
      </c>
      <c r="H581" s="786" t="s">
        <v>7359</v>
      </c>
      <c r="I581" s="158"/>
    </row>
    <row r="582" spans="1:9" ht="15">
      <c r="A582" s="400">
        <v>532</v>
      </c>
      <c r="B582" s="502" t="s">
        <v>2944</v>
      </c>
      <c r="C582" s="455" t="s">
        <v>121</v>
      </c>
      <c r="D582" s="400" t="s">
        <v>1299</v>
      </c>
      <c r="E582" s="263">
        <v>2000000</v>
      </c>
      <c r="F582" s="455" t="s">
        <v>7360</v>
      </c>
      <c r="G582" s="705" t="s">
        <v>7361</v>
      </c>
      <c r="H582" s="786" t="s">
        <v>7362</v>
      </c>
      <c r="I582" s="158"/>
    </row>
    <row r="583" spans="1:9" ht="15">
      <c r="A583" s="400">
        <v>533</v>
      </c>
      <c r="B583" s="502" t="s">
        <v>639</v>
      </c>
      <c r="C583" s="455" t="s">
        <v>7363</v>
      </c>
      <c r="D583" s="400" t="s">
        <v>1299</v>
      </c>
      <c r="E583" s="263">
        <v>2000000</v>
      </c>
      <c r="F583" s="455" t="s">
        <v>7364</v>
      </c>
      <c r="G583" s="698" t="s">
        <v>7365</v>
      </c>
      <c r="H583" s="786" t="s">
        <v>7366</v>
      </c>
      <c r="I583" s="158"/>
    </row>
    <row r="584" spans="1:9" ht="15">
      <c r="A584" s="400">
        <v>534</v>
      </c>
      <c r="B584" s="502" t="s">
        <v>7367</v>
      </c>
      <c r="C584" s="455" t="s">
        <v>7368</v>
      </c>
      <c r="D584" s="400" t="s">
        <v>1299</v>
      </c>
      <c r="E584" s="263">
        <v>2000000</v>
      </c>
      <c r="F584" s="455" t="s">
        <v>7369</v>
      </c>
      <c r="G584" s="698" t="s">
        <v>7370</v>
      </c>
      <c r="H584" s="786" t="s">
        <v>7371</v>
      </c>
      <c r="I584" s="158"/>
    </row>
    <row r="585" spans="1:9" ht="15">
      <c r="A585" s="400">
        <v>535</v>
      </c>
      <c r="B585" s="502" t="s">
        <v>7372</v>
      </c>
      <c r="C585" s="455" t="s">
        <v>7368</v>
      </c>
      <c r="D585" s="400" t="s">
        <v>1299</v>
      </c>
      <c r="E585" s="263">
        <v>2000000</v>
      </c>
      <c r="F585" s="455" t="s">
        <v>7373</v>
      </c>
      <c r="G585" s="698" t="s">
        <v>7374</v>
      </c>
      <c r="H585" s="786" t="s">
        <v>7375</v>
      </c>
      <c r="I585" s="158"/>
    </row>
    <row r="586" spans="1:9" ht="15">
      <c r="A586" s="400">
        <v>536</v>
      </c>
      <c r="B586" s="502" t="s">
        <v>7376</v>
      </c>
      <c r="C586" s="455" t="s">
        <v>7368</v>
      </c>
      <c r="D586" s="400" t="s">
        <v>1299</v>
      </c>
      <c r="E586" s="263">
        <v>2000000</v>
      </c>
      <c r="F586" s="455" t="s">
        <v>7377</v>
      </c>
      <c r="G586" s="705" t="s">
        <v>7378</v>
      </c>
      <c r="H586" s="786" t="s">
        <v>7379</v>
      </c>
      <c r="I586" s="158"/>
    </row>
    <row r="587" spans="1:9" ht="15">
      <c r="A587" s="400">
        <v>537</v>
      </c>
      <c r="B587" s="502" t="s">
        <v>1147</v>
      </c>
      <c r="C587" s="455" t="s">
        <v>7368</v>
      </c>
      <c r="D587" s="400" t="s">
        <v>1299</v>
      </c>
      <c r="E587" s="263">
        <v>2000000</v>
      </c>
      <c r="F587" s="455" t="s">
        <v>7380</v>
      </c>
      <c r="G587" s="698" t="s">
        <v>7381</v>
      </c>
      <c r="H587" s="786" t="s">
        <v>7382</v>
      </c>
      <c r="I587" s="158"/>
    </row>
    <row r="588" spans="1:9" ht="15">
      <c r="A588" s="400">
        <v>538</v>
      </c>
      <c r="B588" s="502" t="s">
        <v>480</v>
      </c>
      <c r="C588" s="455" t="s">
        <v>6293</v>
      </c>
      <c r="D588" s="400" t="s">
        <v>1299</v>
      </c>
      <c r="E588" s="263">
        <v>2000000</v>
      </c>
      <c r="F588" s="455" t="s">
        <v>7383</v>
      </c>
      <c r="G588" s="698" t="s">
        <v>7384</v>
      </c>
      <c r="H588" s="786" t="s">
        <v>7385</v>
      </c>
      <c r="I588" s="158"/>
    </row>
    <row r="589" spans="1:9" ht="15">
      <c r="A589" s="400">
        <v>539</v>
      </c>
      <c r="B589" s="502" t="s">
        <v>2015</v>
      </c>
      <c r="C589" s="455" t="s">
        <v>6293</v>
      </c>
      <c r="D589" s="400" t="s">
        <v>1299</v>
      </c>
      <c r="E589" s="263">
        <v>2000000</v>
      </c>
      <c r="F589" s="455" t="s">
        <v>7386</v>
      </c>
      <c r="G589" s="698" t="s">
        <v>7387</v>
      </c>
      <c r="H589" s="786" t="s">
        <v>7388</v>
      </c>
      <c r="I589" s="569" t="s">
        <v>7389</v>
      </c>
    </row>
    <row r="590" spans="1:9" ht="15">
      <c r="A590" s="400">
        <v>540</v>
      </c>
      <c r="B590" s="502" t="s">
        <v>7390</v>
      </c>
      <c r="C590" s="455" t="s">
        <v>645</v>
      </c>
      <c r="D590" s="400" t="s">
        <v>1299</v>
      </c>
      <c r="E590" s="263">
        <v>2000000</v>
      </c>
      <c r="F590" s="455" t="s">
        <v>7391</v>
      </c>
      <c r="G590" s="698" t="s">
        <v>7392</v>
      </c>
      <c r="H590" s="786" t="s">
        <v>7393</v>
      </c>
      <c r="I590" s="158"/>
    </row>
    <row r="591" spans="1:9" ht="15">
      <c r="A591" s="400">
        <v>541</v>
      </c>
      <c r="B591" s="502" t="s">
        <v>7394</v>
      </c>
      <c r="C591" s="455" t="s">
        <v>7395</v>
      </c>
      <c r="D591" s="400" t="s">
        <v>1299</v>
      </c>
      <c r="E591" s="263">
        <v>2000000</v>
      </c>
      <c r="F591" s="455" t="s">
        <v>7396</v>
      </c>
      <c r="G591" s="705" t="s">
        <v>7397</v>
      </c>
      <c r="H591" s="786" t="s">
        <v>7398</v>
      </c>
      <c r="I591" s="158"/>
    </row>
    <row r="592" spans="1:9" ht="15">
      <c r="A592" s="400">
        <v>542</v>
      </c>
      <c r="B592" s="502" t="s">
        <v>199</v>
      </c>
      <c r="C592" s="455" t="s">
        <v>5955</v>
      </c>
      <c r="D592" s="400" t="s">
        <v>1299</v>
      </c>
      <c r="E592" s="263">
        <v>2000000</v>
      </c>
      <c r="F592" s="455" t="s">
        <v>6302</v>
      </c>
      <c r="G592" s="698" t="s">
        <v>7399</v>
      </c>
      <c r="H592" s="786" t="s">
        <v>7400</v>
      </c>
      <c r="I592" s="158"/>
    </row>
    <row r="593" spans="1:9" ht="15">
      <c r="A593" s="400">
        <v>543</v>
      </c>
      <c r="B593" s="502" t="s">
        <v>7401</v>
      </c>
      <c r="C593" s="455" t="s">
        <v>7402</v>
      </c>
      <c r="D593" s="400" t="s">
        <v>1299</v>
      </c>
      <c r="E593" s="263">
        <v>2000000</v>
      </c>
      <c r="F593" s="455" t="s">
        <v>7403</v>
      </c>
      <c r="G593" s="698" t="s">
        <v>7404</v>
      </c>
      <c r="H593" s="786" t="s">
        <v>7405</v>
      </c>
      <c r="I593" s="158"/>
    </row>
    <row r="594" spans="1:9" ht="15">
      <c r="A594" s="400">
        <v>544</v>
      </c>
      <c r="B594" s="502" t="s">
        <v>3581</v>
      </c>
      <c r="C594" s="455" t="s">
        <v>5955</v>
      </c>
      <c r="D594" s="400" t="s">
        <v>1299</v>
      </c>
      <c r="E594" s="263">
        <v>2000000</v>
      </c>
      <c r="F594" s="455" t="s">
        <v>7406</v>
      </c>
      <c r="G594" s="705" t="s">
        <v>7407</v>
      </c>
      <c r="H594" s="786" t="s">
        <v>7408</v>
      </c>
      <c r="I594" s="158"/>
    </row>
    <row r="595" spans="1:9" ht="15">
      <c r="A595" s="400">
        <v>545</v>
      </c>
      <c r="B595" s="502" t="s">
        <v>3792</v>
      </c>
      <c r="C595" s="455" t="s">
        <v>7254</v>
      </c>
      <c r="D595" s="400" t="s">
        <v>1299</v>
      </c>
      <c r="E595" s="263">
        <v>2000000</v>
      </c>
      <c r="F595" s="455" t="s">
        <v>6302</v>
      </c>
      <c r="G595" s="698" t="s">
        <v>7409</v>
      </c>
      <c r="H595" s="786" t="s">
        <v>7410</v>
      </c>
      <c r="I595" s="158"/>
    </row>
    <row r="596" spans="1:9" ht="15">
      <c r="A596" s="400">
        <v>546</v>
      </c>
      <c r="B596" s="502" t="s">
        <v>722</v>
      </c>
      <c r="C596" s="455" t="s">
        <v>7254</v>
      </c>
      <c r="D596" s="400" t="s">
        <v>1299</v>
      </c>
      <c r="E596" s="263">
        <v>2000000</v>
      </c>
      <c r="F596" s="455" t="s">
        <v>6302</v>
      </c>
      <c r="G596" s="698" t="s">
        <v>7411</v>
      </c>
      <c r="H596" s="786" t="s">
        <v>7412</v>
      </c>
      <c r="I596" s="158"/>
    </row>
    <row r="597" spans="1:9" ht="30">
      <c r="A597" s="400">
        <v>547</v>
      </c>
      <c r="B597" s="502" t="s">
        <v>7413</v>
      </c>
      <c r="C597" s="455" t="s">
        <v>7328</v>
      </c>
      <c r="D597" s="400" t="s">
        <v>1299</v>
      </c>
      <c r="E597" s="263">
        <v>2000000</v>
      </c>
      <c r="F597" s="455" t="s">
        <v>7414</v>
      </c>
      <c r="G597" s="705" t="s">
        <v>7415</v>
      </c>
      <c r="H597" s="786" t="s">
        <v>7416</v>
      </c>
      <c r="I597" s="158"/>
    </row>
    <row r="598" spans="1:9" ht="15">
      <c r="A598" s="400">
        <v>548</v>
      </c>
      <c r="B598" s="502" t="s">
        <v>5288</v>
      </c>
      <c r="C598" s="455" t="s">
        <v>645</v>
      </c>
      <c r="D598" s="400" t="s">
        <v>1299</v>
      </c>
      <c r="E598" s="263">
        <v>2000000</v>
      </c>
      <c r="F598" s="455" t="s">
        <v>7053</v>
      </c>
      <c r="G598" s="705" t="s">
        <v>7417</v>
      </c>
      <c r="H598" s="786" t="s">
        <v>7418</v>
      </c>
      <c r="I598" s="158"/>
    </row>
    <row r="599" spans="1:9" ht="30">
      <c r="A599" s="400">
        <v>549</v>
      </c>
      <c r="B599" s="502" t="s">
        <v>766</v>
      </c>
      <c r="C599" s="455" t="s">
        <v>7419</v>
      </c>
      <c r="D599" s="400" t="s">
        <v>1299</v>
      </c>
      <c r="E599" s="263">
        <v>2000000</v>
      </c>
      <c r="F599" s="455" t="s">
        <v>7420</v>
      </c>
      <c r="G599" s="698" t="s">
        <v>7421</v>
      </c>
      <c r="H599" s="786" t="s">
        <v>7422</v>
      </c>
      <c r="I599" s="158"/>
    </row>
    <row r="600" spans="1:9" ht="30">
      <c r="A600" s="400">
        <v>550</v>
      </c>
      <c r="B600" s="502" t="s">
        <v>860</v>
      </c>
      <c r="C600" s="455" t="s">
        <v>7423</v>
      </c>
      <c r="D600" s="400" t="s">
        <v>1299</v>
      </c>
      <c r="E600" s="263">
        <v>2000000</v>
      </c>
      <c r="F600" s="455" t="s">
        <v>7424</v>
      </c>
      <c r="G600" s="705" t="s">
        <v>7425</v>
      </c>
      <c r="H600" s="786" t="s">
        <v>7426</v>
      </c>
      <c r="I600" s="158"/>
    </row>
    <row r="601" spans="1:9" ht="15">
      <c r="A601" s="400">
        <v>551</v>
      </c>
      <c r="B601" s="502" t="s">
        <v>312</v>
      </c>
      <c r="C601" s="455" t="s">
        <v>7427</v>
      </c>
      <c r="D601" s="400" t="s">
        <v>1299</v>
      </c>
      <c r="E601" s="263">
        <v>2000000</v>
      </c>
      <c r="F601" s="455" t="s">
        <v>7140</v>
      </c>
      <c r="G601" s="698" t="s">
        <v>7428</v>
      </c>
      <c r="H601" s="786" t="s">
        <v>7429</v>
      </c>
      <c r="I601" s="158"/>
    </row>
    <row r="602" spans="1:9" ht="45">
      <c r="A602" s="400">
        <v>552</v>
      </c>
      <c r="B602" s="194" t="s">
        <v>1650</v>
      </c>
      <c r="C602" s="194" t="s">
        <v>7427</v>
      </c>
      <c r="D602" s="400" t="s">
        <v>1299</v>
      </c>
      <c r="E602" s="709">
        <v>2000000</v>
      </c>
      <c r="F602" s="126" t="s">
        <v>7430</v>
      </c>
      <c r="G602" s="101" t="s">
        <v>2483</v>
      </c>
      <c r="H602" s="791" t="s">
        <v>7431</v>
      </c>
      <c r="I602" s="400" t="s">
        <v>7432</v>
      </c>
    </row>
    <row r="603" spans="1:9" ht="15">
      <c r="A603" s="400">
        <v>553</v>
      </c>
      <c r="B603" s="309" t="s">
        <v>5548</v>
      </c>
      <c r="C603" s="158" t="s">
        <v>3179</v>
      </c>
      <c r="D603" s="400" t="s">
        <v>1299</v>
      </c>
      <c r="E603" s="164">
        <v>2000000</v>
      </c>
      <c r="F603" s="158" t="s">
        <v>7433</v>
      </c>
      <c r="G603" s="698" t="s">
        <v>7434</v>
      </c>
      <c r="H603" s="786"/>
      <c r="I603" s="166"/>
    </row>
    <row r="604" spans="1:9" ht="15">
      <c r="A604" s="400">
        <v>554</v>
      </c>
      <c r="B604" s="502" t="s">
        <v>2432</v>
      </c>
      <c r="C604" s="455" t="s">
        <v>7435</v>
      </c>
      <c r="D604" s="400" t="s">
        <v>1299</v>
      </c>
      <c r="E604" s="164">
        <v>2000000</v>
      </c>
      <c r="F604" s="455" t="s">
        <v>7436</v>
      </c>
      <c r="G604" s="308" t="s">
        <v>2436</v>
      </c>
      <c r="H604" s="785"/>
      <c r="I604" s="158"/>
    </row>
    <row r="605" spans="1:9" ht="15">
      <c r="A605" s="400">
        <v>555</v>
      </c>
      <c r="B605" s="812" t="s">
        <v>7437</v>
      </c>
      <c r="C605" s="158" t="s">
        <v>6325</v>
      </c>
      <c r="D605" s="400" t="s">
        <v>1299</v>
      </c>
      <c r="E605" s="263">
        <v>2000000</v>
      </c>
      <c r="F605" s="158" t="s">
        <v>7438</v>
      </c>
      <c r="G605" s="297">
        <v>205886082</v>
      </c>
      <c r="H605" s="309">
        <v>1223201530</v>
      </c>
      <c r="I605" s="158"/>
    </row>
    <row r="606" spans="1:9" ht="30">
      <c r="A606" s="400">
        <v>556</v>
      </c>
      <c r="B606" s="812" t="s">
        <v>7439</v>
      </c>
      <c r="C606" s="158" t="s">
        <v>6325</v>
      </c>
      <c r="D606" s="400" t="s">
        <v>1299</v>
      </c>
      <c r="E606" s="263">
        <v>2000000</v>
      </c>
      <c r="F606" s="158" t="s">
        <v>7440</v>
      </c>
      <c r="G606" s="297">
        <v>201740390</v>
      </c>
      <c r="H606" s="309">
        <v>935012746</v>
      </c>
      <c r="I606" s="158"/>
    </row>
    <row r="607" spans="1:9" ht="15">
      <c r="A607" s="400">
        <v>557</v>
      </c>
      <c r="B607" s="812" t="s">
        <v>7441</v>
      </c>
      <c r="C607" s="158" t="s">
        <v>6325</v>
      </c>
      <c r="D607" s="400" t="s">
        <v>1299</v>
      </c>
      <c r="E607" s="263">
        <v>2000000</v>
      </c>
      <c r="F607" s="158" t="s">
        <v>7442</v>
      </c>
      <c r="G607" s="297">
        <v>205964805</v>
      </c>
      <c r="H607" s="309">
        <v>1669784494</v>
      </c>
      <c r="I607" s="158"/>
    </row>
    <row r="608" spans="1:9" ht="15">
      <c r="A608" s="400">
        <v>558</v>
      </c>
      <c r="B608" s="812" t="s">
        <v>7443</v>
      </c>
      <c r="C608" s="158" t="s">
        <v>6325</v>
      </c>
      <c r="D608" s="400" t="s">
        <v>1299</v>
      </c>
      <c r="E608" s="263">
        <v>2000000</v>
      </c>
      <c r="F608" s="158" t="s">
        <v>7444</v>
      </c>
      <c r="G608" s="297">
        <v>205940701</v>
      </c>
      <c r="H608" s="309">
        <v>987216928</v>
      </c>
      <c r="I608" s="158"/>
    </row>
    <row r="609" spans="1:9" ht="15">
      <c r="A609" s="400">
        <v>559</v>
      </c>
      <c r="B609" s="812" t="s">
        <v>7445</v>
      </c>
      <c r="C609" s="158" t="s">
        <v>6325</v>
      </c>
      <c r="D609" s="400" t="s">
        <v>1299</v>
      </c>
      <c r="E609" s="263">
        <v>2000000</v>
      </c>
      <c r="F609" s="158" t="s">
        <v>7446</v>
      </c>
      <c r="G609" s="297">
        <v>184212123</v>
      </c>
      <c r="H609" s="309">
        <v>1626052035</v>
      </c>
      <c r="I609" s="158"/>
    </row>
    <row r="610" spans="1:9" ht="30">
      <c r="A610" s="400">
        <v>560</v>
      </c>
      <c r="B610" s="812" t="s">
        <v>7447</v>
      </c>
      <c r="C610" s="158" t="s">
        <v>6325</v>
      </c>
      <c r="D610" s="400" t="s">
        <v>1299</v>
      </c>
      <c r="E610" s="263">
        <v>2000000</v>
      </c>
      <c r="F610" s="158" t="s">
        <v>7448</v>
      </c>
      <c r="G610" s="297">
        <v>201745149</v>
      </c>
      <c r="H610" s="309">
        <v>903688916</v>
      </c>
      <c r="I610" s="158"/>
    </row>
    <row r="611" spans="1:9" ht="26.25" customHeight="1">
      <c r="A611" s="400">
        <v>561</v>
      </c>
      <c r="B611" s="812" t="s">
        <v>7449</v>
      </c>
      <c r="C611" s="158" t="s">
        <v>6325</v>
      </c>
      <c r="D611" s="400" t="s">
        <v>1299</v>
      </c>
      <c r="E611" s="263">
        <v>2000000</v>
      </c>
      <c r="F611" s="158" t="s">
        <v>6335</v>
      </c>
      <c r="G611" s="297">
        <v>205746652</v>
      </c>
      <c r="H611" s="309">
        <v>1266568852</v>
      </c>
      <c r="I611" s="158"/>
    </row>
    <row r="612" spans="1:9" ht="30">
      <c r="A612" s="400">
        <v>562</v>
      </c>
      <c r="B612" s="812" t="s">
        <v>7450</v>
      </c>
      <c r="C612" s="158" t="s">
        <v>6325</v>
      </c>
      <c r="D612" s="400" t="s">
        <v>1299</v>
      </c>
      <c r="E612" s="263">
        <v>2000000</v>
      </c>
      <c r="F612" s="158" t="s">
        <v>7451</v>
      </c>
      <c r="G612" s="297">
        <v>192020195</v>
      </c>
      <c r="H612" s="309">
        <v>1653804393</v>
      </c>
      <c r="I612" s="158"/>
    </row>
    <row r="613" spans="1:9" ht="15">
      <c r="A613" s="400">
        <v>563</v>
      </c>
      <c r="B613" s="812" t="s">
        <v>7452</v>
      </c>
      <c r="C613" s="158" t="s">
        <v>3137</v>
      </c>
      <c r="D613" s="400" t="s">
        <v>1299</v>
      </c>
      <c r="E613" s="263">
        <v>2000000</v>
      </c>
      <c r="F613" s="158" t="s">
        <v>7453</v>
      </c>
      <c r="G613" s="297">
        <v>205968512</v>
      </c>
      <c r="H613" s="309">
        <v>1202467914</v>
      </c>
      <c r="I613" s="158"/>
    </row>
    <row r="614" spans="1:9" ht="30">
      <c r="A614" s="400">
        <v>564</v>
      </c>
      <c r="B614" s="812" t="s">
        <v>7454</v>
      </c>
      <c r="C614" s="158" t="s">
        <v>7455</v>
      </c>
      <c r="D614" s="400" t="s">
        <v>1299</v>
      </c>
      <c r="E614" s="263">
        <v>2000000</v>
      </c>
      <c r="F614" s="158" t="s">
        <v>7456</v>
      </c>
      <c r="G614" s="297">
        <v>206195594</v>
      </c>
      <c r="H614" s="309">
        <v>1266587882</v>
      </c>
      <c r="I614" s="158"/>
    </row>
    <row r="615" spans="1:9" ht="30">
      <c r="A615" s="400">
        <v>565</v>
      </c>
      <c r="B615" s="812" t="s">
        <v>7457</v>
      </c>
      <c r="C615" s="158" t="s">
        <v>3137</v>
      </c>
      <c r="D615" s="400" t="s">
        <v>1299</v>
      </c>
      <c r="E615" s="263">
        <v>2000000</v>
      </c>
      <c r="F615" s="158" t="s">
        <v>7458</v>
      </c>
      <c r="G615" s="297">
        <v>205994035</v>
      </c>
      <c r="H615" s="309">
        <v>933458631</v>
      </c>
      <c r="I615" s="158"/>
    </row>
    <row r="616" spans="1:9" ht="15">
      <c r="A616" s="400">
        <v>566</v>
      </c>
      <c r="B616" s="812" t="s">
        <v>6650</v>
      </c>
      <c r="C616" s="158" t="s">
        <v>3137</v>
      </c>
      <c r="D616" s="400" t="s">
        <v>1299</v>
      </c>
      <c r="E616" s="263">
        <v>2000000</v>
      </c>
      <c r="F616" s="158" t="s">
        <v>7459</v>
      </c>
      <c r="G616" s="297">
        <v>201748211</v>
      </c>
      <c r="H616" s="309">
        <v>1226799913</v>
      </c>
      <c r="I616" s="158"/>
    </row>
    <row r="617" spans="1:9" ht="15">
      <c r="A617" s="400">
        <v>567</v>
      </c>
      <c r="B617" s="812" t="s">
        <v>7460</v>
      </c>
      <c r="C617" s="158" t="s">
        <v>3137</v>
      </c>
      <c r="D617" s="400" t="s">
        <v>1299</v>
      </c>
      <c r="E617" s="263">
        <v>2000000</v>
      </c>
      <c r="F617" s="158" t="s">
        <v>7461</v>
      </c>
      <c r="G617" s="297">
        <v>205815099</v>
      </c>
      <c r="H617" s="309">
        <v>905113358</v>
      </c>
      <c r="I617" s="158"/>
    </row>
    <row r="618" spans="1:9" ht="45">
      <c r="A618" s="400">
        <v>568</v>
      </c>
      <c r="B618" s="198" t="s">
        <v>7462</v>
      </c>
      <c r="C618" s="518" t="s">
        <v>7463</v>
      </c>
      <c r="D618" s="400" t="s">
        <v>1299</v>
      </c>
      <c r="E618" s="263">
        <v>2000000</v>
      </c>
      <c r="F618" s="158" t="s">
        <v>7464</v>
      </c>
      <c r="G618" s="402">
        <v>187636612</v>
      </c>
      <c r="H618" s="150">
        <v>1252643220</v>
      </c>
      <c r="I618" s="158"/>
    </row>
    <row r="619" spans="1:9" ht="45">
      <c r="A619" s="400">
        <v>569</v>
      </c>
      <c r="B619" s="198" t="s">
        <v>7465</v>
      </c>
      <c r="C619" s="518" t="s">
        <v>7463</v>
      </c>
      <c r="D619" s="400" t="s">
        <v>1299</v>
      </c>
      <c r="E619" s="263">
        <v>2000000</v>
      </c>
      <c r="F619" s="158" t="s">
        <v>7466</v>
      </c>
      <c r="G619" s="402">
        <v>187541451</v>
      </c>
      <c r="H619" s="150">
        <v>964801537</v>
      </c>
      <c r="I619" s="158"/>
    </row>
    <row r="620" spans="1:9" ht="15">
      <c r="A620" s="400">
        <v>570</v>
      </c>
      <c r="B620" s="812" t="s">
        <v>7467</v>
      </c>
      <c r="C620" s="158" t="s">
        <v>7463</v>
      </c>
      <c r="D620" s="400" t="s">
        <v>1299</v>
      </c>
      <c r="E620" s="263">
        <v>2000000</v>
      </c>
      <c r="F620" s="158" t="s">
        <v>7468</v>
      </c>
      <c r="G620" s="297">
        <v>241761303</v>
      </c>
      <c r="H620" s="309">
        <v>935154870</v>
      </c>
      <c r="I620" s="158"/>
    </row>
    <row r="621" spans="1:9" ht="30">
      <c r="A621" s="400">
        <v>571</v>
      </c>
      <c r="B621" s="812" t="s">
        <v>7469</v>
      </c>
      <c r="C621" s="158" t="s">
        <v>7463</v>
      </c>
      <c r="D621" s="400" t="s">
        <v>1299</v>
      </c>
      <c r="E621" s="263">
        <v>2000000</v>
      </c>
      <c r="F621" s="158" t="s">
        <v>7470</v>
      </c>
      <c r="G621" s="297">
        <v>201710586</v>
      </c>
      <c r="H621" s="309">
        <v>1206238004</v>
      </c>
      <c r="I621" s="158"/>
    </row>
    <row r="622" spans="1:9" ht="15">
      <c r="A622" s="400">
        <v>572</v>
      </c>
      <c r="B622" s="812" t="s">
        <v>1992</v>
      </c>
      <c r="C622" s="158" t="s">
        <v>6328</v>
      </c>
      <c r="D622" s="400" t="s">
        <v>1299</v>
      </c>
      <c r="E622" s="263">
        <v>2000000</v>
      </c>
      <c r="F622" s="158" t="s">
        <v>7471</v>
      </c>
      <c r="G622" s="297" t="s">
        <v>7472</v>
      </c>
      <c r="H622" s="309">
        <v>1223523424</v>
      </c>
      <c r="I622" s="158"/>
    </row>
    <row r="623" spans="1:9" ht="30">
      <c r="A623" s="400">
        <v>573</v>
      </c>
      <c r="B623" s="812" t="s">
        <v>7473</v>
      </c>
      <c r="C623" s="158" t="s">
        <v>7463</v>
      </c>
      <c r="D623" s="400" t="s">
        <v>1299</v>
      </c>
      <c r="E623" s="263">
        <v>2000000</v>
      </c>
      <c r="F623" s="158" t="s">
        <v>7474</v>
      </c>
      <c r="G623" s="297">
        <v>212794540</v>
      </c>
      <c r="H623" s="309">
        <v>988195508</v>
      </c>
      <c r="I623" s="158"/>
    </row>
    <row r="624" spans="1:9" ht="30">
      <c r="A624" s="400">
        <v>574</v>
      </c>
      <c r="B624" s="812" t="s">
        <v>500</v>
      </c>
      <c r="C624" s="158" t="s">
        <v>7475</v>
      </c>
      <c r="D624" s="400" t="s">
        <v>1299</v>
      </c>
      <c r="E624" s="263">
        <v>2000000</v>
      </c>
      <c r="F624" s="158" t="s">
        <v>7476</v>
      </c>
      <c r="G624" s="297"/>
      <c r="H624" s="309">
        <v>1667053102</v>
      </c>
      <c r="I624" s="158"/>
    </row>
    <row r="625" spans="1:9" ht="15">
      <c r="A625" s="400">
        <v>575</v>
      </c>
      <c r="B625" s="812" t="s">
        <v>7477</v>
      </c>
      <c r="C625" s="158" t="s">
        <v>6328</v>
      </c>
      <c r="D625" s="400" t="s">
        <v>1299</v>
      </c>
      <c r="E625" s="263">
        <v>2000000</v>
      </c>
      <c r="F625" s="158" t="s">
        <v>7478</v>
      </c>
      <c r="G625" s="297">
        <v>206316352</v>
      </c>
      <c r="H625" s="309">
        <v>1208103939</v>
      </c>
      <c r="I625" s="158"/>
    </row>
    <row r="626" spans="1:9" ht="15">
      <c r="A626" s="400">
        <v>576</v>
      </c>
      <c r="B626" s="812" t="s">
        <v>455</v>
      </c>
      <c r="C626" s="158" t="s">
        <v>7463</v>
      </c>
      <c r="D626" s="400" t="s">
        <v>1299</v>
      </c>
      <c r="E626" s="263">
        <v>2000000</v>
      </c>
      <c r="F626" s="158" t="s">
        <v>7479</v>
      </c>
      <c r="G626" s="297">
        <v>184336547</v>
      </c>
      <c r="H626" s="309">
        <v>978560796</v>
      </c>
      <c r="I626" s="158"/>
    </row>
    <row r="627" spans="1:9" ht="30">
      <c r="A627" s="400">
        <v>577</v>
      </c>
      <c r="B627" s="812" t="s">
        <v>2544</v>
      </c>
      <c r="C627" s="158" t="s">
        <v>7480</v>
      </c>
      <c r="D627" s="400" t="s">
        <v>1299</v>
      </c>
      <c r="E627" s="263">
        <v>2000000</v>
      </c>
      <c r="F627" s="158" t="s">
        <v>7481</v>
      </c>
      <c r="G627" s="297">
        <v>205793228</v>
      </c>
      <c r="H627" s="309">
        <v>935763264</v>
      </c>
      <c r="I627" s="158"/>
    </row>
    <row r="628" spans="1:9" ht="15">
      <c r="A628" s="400">
        <v>578</v>
      </c>
      <c r="B628" s="812" t="s">
        <v>7482</v>
      </c>
      <c r="C628" s="158" t="s">
        <v>6328</v>
      </c>
      <c r="D628" s="400" t="s">
        <v>1299</v>
      </c>
      <c r="E628" s="263">
        <v>2000000</v>
      </c>
      <c r="F628" s="158" t="s">
        <v>7483</v>
      </c>
      <c r="G628" s="297">
        <v>201752912</v>
      </c>
      <c r="H628" s="309">
        <v>1266804268</v>
      </c>
      <c r="I628" s="158"/>
    </row>
    <row r="629" spans="1:9" ht="30">
      <c r="A629" s="400">
        <v>579</v>
      </c>
      <c r="B629" s="198" t="s">
        <v>7484</v>
      </c>
      <c r="C629" s="518" t="s">
        <v>7480</v>
      </c>
      <c r="D629" s="400" t="s">
        <v>1299</v>
      </c>
      <c r="E629" s="263">
        <v>2000000</v>
      </c>
      <c r="F629" s="158" t="s">
        <v>7485</v>
      </c>
      <c r="G629" s="402">
        <v>191989098</v>
      </c>
      <c r="H629" s="150" t="s">
        <v>7486</v>
      </c>
      <c r="I629" s="158"/>
    </row>
    <row r="630" spans="1:9" ht="30">
      <c r="A630" s="400">
        <v>580</v>
      </c>
      <c r="B630" s="812" t="s">
        <v>7487</v>
      </c>
      <c r="C630" s="158" t="s">
        <v>7488</v>
      </c>
      <c r="D630" s="400" t="s">
        <v>1299</v>
      </c>
      <c r="E630" s="263">
        <v>2000000</v>
      </c>
      <c r="F630" s="158" t="s">
        <v>7489</v>
      </c>
      <c r="G630" s="297">
        <v>201721378</v>
      </c>
      <c r="H630" s="309">
        <v>1202557513</v>
      </c>
      <c r="I630" s="158"/>
    </row>
    <row r="631" spans="1:9" ht="30">
      <c r="A631" s="400">
        <v>581</v>
      </c>
      <c r="B631" s="812" t="s">
        <v>7490</v>
      </c>
      <c r="C631" s="158" t="s">
        <v>7480</v>
      </c>
      <c r="D631" s="400" t="s">
        <v>1299</v>
      </c>
      <c r="E631" s="263">
        <v>2000000</v>
      </c>
      <c r="F631" s="158" t="s">
        <v>7491</v>
      </c>
      <c r="G631" s="297">
        <v>201756399</v>
      </c>
      <c r="H631" s="309" t="s">
        <v>7492</v>
      </c>
      <c r="I631" s="158"/>
    </row>
    <row r="632" spans="1:9" ht="30">
      <c r="A632" s="400">
        <v>582</v>
      </c>
      <c r="B632" s="812" t="s">
        <v>7493</v>
      </c>
      <c r="C632" s="158" t="s">
        <v>7480</v>
      </c>
      <c r="D632" s="400" t="s">
        <v>1299</v>
      </c>
      <c r="E632" s="263">
        <v>2000000</v>
      </c>
      <c r="F632" s="158" t="s">
        <v>7494</v>
      </c>
      <c r="G632" s="297" t="s">
        <v>7472</v>
      </c>
      <c r="H632" s="309" t="s">
        <v>7495</v>
      </c>
      <c r="I632" s="158"/>
    </row>
    <row r="633" spans="1:9" ht="30">
      <c r="A633" s="400">
        <v>583</v>
      </c>
      <c r="B633" s="812" t="s">
        <v>7496</v>
      </c>
      <c r="C633" s="158" t="s">
        <v>6328</v>
      </c>
      <c r="D633" s="400" t="s">
        <v>1299</v>
      </c>
      <c r="E633" s="263">
        <v>2000000</v>
      </c>
      <c r="F633" s="158" t="s">
        <v>7497</v>
      </c>
      <c r="G633" s="297">
        <v>201730069</v>
      </c>
      <c r="H633" s="309">
        <v>1263800227</v>
      </c>
      <c r="I633" s="158"/>
    </row>
    <row r="634" spans="1:9" ht="30">
      <c r="A634" s="400">
        <v>584</v>
      </c>
      <c r="B634" s="812" t="s">
        <v>7498</v>
      </c>
      <c r="C634" s="158" t="s">
        <v>7480</v>
      </c>
      <c r="D634" s="400" t="s">
        <v>1299</v>
      </c>
      <c r="E634" s="263">
        <v>2000000</v>
      </c>
      <c r="F634" s="158" t="s">
        <v>7499</v>
      </c>
      <c r="G634" s="297">
        <v>231067730</v>
      </c>
      <c r="H634" s="309" t="s">
        <v>7500</v>
      </c>
      <c r="I634" s="158"/>
    </row>
    <row r="635" spans="1:9" ht="30">
      <c r="A635" s="400">
        <v>585</v>
      </c>
      <c r="B635" s="812" t="s">
        <v>7501</v>
      </c>
      <c r="C635" s="158" t="s">
        <v>7480</v>
      </c>
      <c r="D635" s="400" t="s">
        <v>1299</v>
      </c>
      <c r="E635" s="263">
        <v>2000000</v>
      </c>
      <c r="F635" s="158" t="s">
        <v>7502</v>
      </c>
      <c r="G635" s="297">
        <v>206018127</v>
      </c>
      <c r="H635" s="309" t="s">
        <v>7503</v>
      </c>
      <c r="I635" s="158"/>
    </row>
    <row r="636" spans="1:9" ht="30">
      <c r="A636" s="400">
        <v>586</v>
      </c>
      <c r="B636" s="812" t="s">
        <v>3792</v>
      </c>
      <c r="C636" s="158" t="s">
        <v>7504</v>
      </c>
      <c r="D636" s="400" t="s">
        <v>1299</v>
      </c>
      <c r="E636" s="263">
        <v>2000000</v>
      </c>
      <c r="F636" s="158" t="s">
        <v>7505</v>
      </c>
      <c r="G636" s="297">
        <v>206148458</v>
      </c>
      <c r="H636" s="309">
        <v>935761192</v>
      </c>
      <c r="I636" s="158"/>
    </row>
    <row r="637" spans="1:9" ht="30">
      <c r="A637" s="400">
        <v>587</v>
      </c>
      <c r="B637" s="812" t="s">
        <v>7506</v>
      </c>
      <c r="C637" s="158" t="s">
        <v>7480</v>
      </c>
      <c r="D637" s="400" t="s">
        <v>1299</v>
      </c>
      <c r="E637" s="263">
        <v>2000000</v>
      </c>
      <c r="F637" s="158" t="s">
        <v>7507</v>
      </c>
      <c r="G637" s="297">
        <v>197400624</v>
      </c>
      <c r="H637" s="309" t="s">
        <v>7508</v>
      </c>
      <c r="I637" s="158"/>
    </row>
    <row r="638" spans="1:9" ht="30">
      <c r="A638" s="400">
        <v>588</v>
      </c>
      <c r="B638" s="812" t="s">
        <v>7509</v>
      </c>
      <c r="C638" s="158" t="s">
        <v>7480</v>
      </c>
      <c r="D638" s="400" t="s">
        <v>1299</v>
      </c>
      <c r="E638" s="263">
        <v>2000000</v>
      </c>
      <c r="F638" s="158" t="s">
        <v>7510</v>
      </c>
      <c r="G638" s="297">
        <v>197371892</v>
      </c>
      <c r="H638" s="309" t="s">
        <v>7511</v>
      </c>
      <c r="I638" s="158"/>
    </row>
    <row r="639" spans="1:9" ht="30">
      <c r="A639" s="400">
        <v>589</v>
      </c>
      <c r="B639" s="812" t="s">
        <v>7512</v>
      </c>
      <c r="C639" s="158" t="s">
        <v>7480</v>
      </c>
      <c r="D639" s="400" t="s">
        <v>1299</v>
      </c>
      <c r="E639" s="263">
        <v>2000000</v>
      </c>
      <c r="F639" s="158" t="s">
        <v>7513</v>
      </c>
      <c r="G639" s="297">
        <v>206012287</v>
      </c>
      <c r="H639" s="309">
        <v>1646542632</v>
      </c>
      <c r="I639" s="158"/>
    </row>
    <row r="640" spans="1:9" ht="30">
      <c r="A640" s="400">
        <v>590</v>
      </c>
      <c r="B640" s="812" t="s">
        <v>7514</v>
      </c>
      <c r="C640" s="158" t="s">
        <v>7515</v>
      </c>
      <c r="D640" s="400" t="s">
        <v>1299</v>
      </c>
      <c r="E640" s="263">
        <v>2000000</v>
      </c>
      <c r="F640" s="158" t="s">
        <v>7516</v>
      </c>
      <c r="G640" s="297">
        <v>201704659</v>
      </c>
      <c r="H640" s="309" t="s">
        <v>7517</v>
      </c>
      <c r="I640" s="158"/>
    </row>
    <row r="641" spans="1:9" ht="15">
      <c r="A641" s="400">
        <v>591</v>
      </c>
      <c r="B641" s="812" t="s">
        <v>7518</v>
      </c>
      <c r="C641" s="158" t="s">
        <v>7480</v>
      </c>
      <c r="D641" s="400" t="s">
        <v>1299</v>
      </c>
      <c r="E641" s="263">
        <v>2000000</v>
      </c>
      <c r="F641" s="158" t="s">
        <v>7519</v>
      </c>
      <c r="G641" s="297">
        <v>192327306</v>
      </c>
      <c r="H641" s="309">
        <v>1676326324</v>
      </c>
      <c r="I641" s="158"/>
    </row>
    <row r="642" spans="1:9" ht="30">
      <c r="A642" s="400">
        <v>592</v>
      </c>
      <c r="B642" s="812" t="s">
        <v>7520</v>
      </c>
      <c r="C642" s="158" t="s">
        <v>7463</v>
      </c>
      <c r="D642" s="400" t="s">
        <v>1299</v>
      </c>
      <c r="E642" s="263">
        <v>2000000</v>
      </c>
      <c r="F642" s="158" t="s">
        <v>7521</v>
      </c>
      <c r="G642" s="297">
        <v>205853336</v>
      </c>
      <c r="H642" s="309" t="s">
        <v>7522</v>
      </c>
      <c r="I642" s="158"/>
    </row>
    <row r="643" spans="1:9" ht="15">
      <c r="A643" s="400">
        <v>593</v>
      </c>
      <c r="B643" s="812" t="s">
        <v>4215</v>
      </c>
      <c r="C643" s="158" t="s">
        <v>7480</v>
      </c>
      <c r="D643" s="400" t="s">
        <v>1299</v>
      </c>
      <c r="E643" s="263">
        <v>2000000</v>
      </c>
      <c r="F643" s="158" t="s">
        <v>7523</v>
      </c>
      <c r="G643" s="297">
        <v>191852592</v>
      </c>
      <c r="H643" s="309">
        <v>1202456594</v>
      </c>
      <c r="I643" s="158"/>
    </row>
    <row r="644" spans="1:9" ht="30">
      <c r="A644" s="400">
        <v>594</v>
      </c>
      <c r="B644" s="812" t="s">
        <v>2944</v>
      </c>
      <c r="C644" s="158" t="s">
        <v>6328</v>
      </c>
      <c r="D644" s="400" t="s">
        <v>1299</v>
      </c>
      <c r="E644" s="263">
        <v>2000000</v>
      </c>
      <c r="F644" s="158" t="s">
        <v>7524</v>
      </c>
      <c r="G644" s="297">
        <v>205868266</v>
      </c>
      <c r="H644" s="309">
        <v>1633951349</v>
      </c>
      <c r="I644" s="158"/>
    </row>
    <row r="645" spans="1:9" ht="15">
      <c r="A645" s="400">
        <v>595</v>
      </c>
      <c r="B645" s="812" t="s">
        <v>2335</v>
      </c>
      <c r="C645" s="158" t="s">
        <v>7525</v>
      </c>
      <c r="D645" s="400" t="s">
        <v>1299</v>
      </c>
      <c r="E645" s="263">
        <v>2000000</v>
      </c>
      <c r="F645" s="158" t="s">
        <v>7526</v>
      </c>
      <c r="G645" s="297">
        <v>205844270</v>
      </c>
      <c r="H645" s="309">
        <v>1649091155</v>
      </c>
      <c r="I645" s="158"/>
    </row>
    <row r="646" spans="1:9" ht="15">
      <c r="A646" s="400">
        <v>596</v>
      </c>
      <c r="B646" s="812" t="s">
        <v>7527</v>
      </c>
      <c r="C646" s="158" t="s">
        <v>6328</v>
      </c>
      <c r="D646" s="400" t="s">
        <v>1299</v>
      </c>
      <c r="E646" s="263">
        <v>2000000</v>
      </c>
      <c r="F646" s="158" t="s">
        <v>7528</v>
      </c>
      <c r="G646" s="297">
        <v>201718961</v>
      </c>
      <c r="H646" s="309">
        <v>902375572</v>
      </c>
      <c r="I646" s="158"/>
    </row>
    <row r="647" spans="1:9" ht="30">
      <c r="A647" s="400">
        <v>597</v>
      </c>
      <c r="B647" s="812" t="s">
        <v>7496</v>
      </c>
      <c r="C647" s="158" t="s">
        <v>6328</v>
      </c>
      <c r="D647" s="400" t="s">
        <v>1299</v>
      </c>
      <c r="E647" s="263">
        <v>2000000</v>
      </c>
      <c r="F647" s="158" t="s">
        <v>7497</v>
      </c>
      <c r="G647" s="297">
        <v>201730069</v>
      </c>
      <c r="H647" s="309">
        <v>1263800227</v>
      </c>
      <c r="I647" s="158"/>
    </row>
    <row r="648" spans="1:9" ht="15">
      <c r="A648" s="400">
        <v>598</v>
      </c>
      <c r="B648" s="812" t="s">
        <v>4483</v>
      </c>
      <c r="C648" s="158" t="s">
        <v>7480</v>
      </c>
      <c r="D648" s="400" t="s">
        <v>1299</v>
      </c>
      <c r="E648" s="263">
        <v>2000000</v>
      </c>
      <c r="F648" s="158" t="s">
        <v>7529</v>
      </c>
      <c r="G648" s="297">
        <v>191853201</v>
      </c>
      <c r="H648" s="309">
        <v>1283294052</v>
      </c>
      <c r="I648" s="158"/>
    </row>
    <row r="649" spans="1:9" ht="30">
      <c r="A649" s="400">
        <v>599</v>
      </c>
      <c r="B649" s="812" t="s">
        <v>7530</v>
      </c>
      <c r="C649" s="158" t="s">
        <v>7515</v>
      </c>
      <c r="D649" s="400" t="s">
        <v>1299</v>
      </c>
      <c r="E649" s="263">
        <v>2000000</v>
      </c>
      <c r="F649" s="158" t="s">
        <v>7476</v>
      </c>
      <c r="G649" s="297">
        <v>197350822</v>
      </c>
      <c r="H649" s="309">
        <v>1667053102</v>
      </c>
      <c r="I649" s="158"/>
    </row>
    <row r="650" spans="1:9" ht="15">
      <c r="A650" s="400">
        <v>600</v>
      </c>
      <c r="B650" s="792" t="s">
        <v>1098</v>
      </c>
      <c r="C650" s="158" t="s">
        <v>7531</v>
      </c>
      <c r="D650" s="400" t="s">
        <v>1299</v>
      </c>
      <c r="E650" s="263">
        <v>2000000</v>
      </c>
      <c r="F650" s="158" t="s">
        <v>1697</v>
      </c>
      <c r="G650" s="346" t="s">
        <v>7532</v>
      </c>
      <c r="H650" s="309">
        <v>201695280</v>
      </c>
      <c r="I650" s="158"/>
    </row>
    <row r="651" spans="1:9" ht="15">
      <c r="A651" s="400">
        <v>601</v>
      </c>
      <c r="B651" s="792" t="s">
        <v>4825</v>
      </c>
      <c r="C651" s="158" t="s">
        <v>7533</v>
      </c>
      <c r="D651" s="400" t="s">
        <v>1299</v>
      </c>
      <c r="E651" s="263">
        <v>2000000</v>
      </c>
      <c r="F651" s="158" t="s">
        <v>1681</v>
      </c>
      <c r="G651" s="346" t="s">
        <v>7534</v>
      </c>
      <c r="H651" s="309">
        <v>197324025</v>
      </c>
      <c r="I651" s="158"/>
    </row>
    <row r="652" spans="1:9" ht="15">
      <c r="A652" s="400">
        <v>602</v>
      </c>
      <c r="B652" s="792" t="s">
        <v>7535</v>
      </c>
      <c r="C652" s="158" t="s">
        <v>6325</v>
      </c>
      <c r="D652" s="400" t="s">
        <v>1299</v>
      </c>
      <c r="E652" s="263">
        <v>2000000</v>
      </c>
      <c r="F652" s="158" t="s">
        <v>6335</v>
      </c>
      <c r="G652" s="346" t="s">
        <v>7536</v>
      </c>
      <c r="H652" s="309">
        <v>205991175</v>
      </c>
      <c r="I652" s="158"/>
    </row>
    <row r="653" spans="1:9" ht="15">
      <c r="A653" s="400">
        <v>603</v>
      </c>
      <c r="B653" s="792" t="s">
        <v>7537</v>
      </c>
      <c r="C653" s="158" t="s">
        <v>6328</v>
      </c>
      <c r="D653" s="400" t="s">
        <v>1299</v>
      </c>
      <c r="E653" s="263">
        <v>2000000</v>
      </c>
      <c r="F653" s="158" t="s">
        <v>1699</v>
      </c>
      <c r="G653" s="346" t="s">
        <v>7538</v>
      </c>
      <c r="H653" s="309">
        <v>205890623</v>
      </c>
      <c r="I653" s="158"/>
    </row>
    <row r="654" spans="1:9" ht="15">
      <c r="A654" s="400">
        <v>604</v>
      </c>
      <c r="B654" s="792" t="s">
        <v>666</v>
      </c>
      <c r="C654" s="158" t="s">
        <v>7539</v>
      </c>
      <c r="D654" s="400" t="s">
        <v>1299</v>
      </c>
      <c r="E654" s="263">
        <v>2000000</v>
      </c>
      <c r="F654" s="158" t="s">
        <v>7540</v>
      </c>
      <c r="G654" s="297">
        <v>1628490606</v>
      </c>
      <c r="H654" s="309">
        <v>197451876</v>
      </c>
      <c r="I654" s="158"/>
    </row>
    <row r="655" spans="1:9" ht="15">
      <c r="A655" s="400">
        <v>605</v>
      </c>
      <c r="B655" s="792" t="s">
        <v>3792</v>
      </c>
      <c r="C655" s="158" t="s">
        <v>7541</v>
      </c>
      <c r="D655" s="400" t="s">
        <v>1299</v>
      </c>
      <c r="E655" s="263">
        <v>2000000</v>
      </c>
      <c r="F655" s="158" t="s">
        <v>7542</v>
      </c>
      <c r="G655" s="297">
        <v>1677150656</v>
      </c>
      <c r="H655" s="309">
        <v>184257235</v>
      </c>
      <c r="I655" s="158"/>
    </row>
    <row r="656" spans="1:9" ht="15">
      <c r="A656" s="400">
        <v>606</v>
      </c>
      <c r="B656" s="792" t="s">
        <v>7543</v>
      </c>
      <c r="C656" s="158" t="s">
        <v>4463</v>
      </c>
      <c r="D656" s="400" t="s">
        <v>1299</v>
      </c>
      <c r="E656" s="263">
        <v>2000000</v>
      </c>
      <c r="F656" s="158" t="s">
        <v>7544</v>
      </c>
      <c r="G656" s="297">
        <v>1676266086</v>
      </c>
      <c r="H656" s="309">
        <v>197357726</v>
      </c>
      <c r="I656" s="158"/>
    </row>
    <row r="657" spans="1:9" ht="15">
      <c r="A657" s="400">
        <v>607</v>
      </c>
      <c r="B657" s="792" t="s">
        <v>793</v>
      </c>
      <c r="C657" s="158" t="s">
        <v>4463</v>
      </c>
      <c r="D657" s="400" t="s">
        <v>1299</v>
      </c>
      <c r="E657" s="263">
        <v>2000000</v>
      </c>
      <c r="F657" s="158" t="s">
        <v>7545</v>
      </c>
      <c r="G657" s="297">
        <v>1269892013</v>
      </c>
      <c r="H657" s="309">
        <v>201713946</v>
      </c>
      <c r="I657" s="158"/>
    </row>
    <row r="658" spans="1:9" ht="15">
      <c r="A658" s="400">
        <v>608</v>
      </c>
      <c r="B658" s="792" t="s">
        <v>2015</v>
      </c>
      <c r="C658" s="158" t="s">
        <v>7546</v>
      </c>
      <c r="D658" s="400" t="s">
        <v>1299</v>
      </c>
      <c r="E658" s="263">
        <v>2000000</v>
      </c>
      <c r="F658" s="158" t="s">
        <v>7547</v>
      </c>
      <c r="G658" s="297">
        <v>1672524216</v>
      </c>
      <c r="H658" s="309">
        <v>241608057</v>
      </c>
      <c r="I658" s="158"/>
    </row>
    <row r="659" spans="1:9" ht="15">
      <c r="A659" s="400">
        <v>609</v>
      </c>
      <c r="B659" s="792" t="s">
        <v>7548</v>
      </c>
      <c r="C659" s="158" t="s">
        <v>1688</v>
      </c>
      <c r="D659" s="400" t="s">
        <v>1299</v>
      </c>
      <c r="E659" s="263">
        <v>2000000</v>
      </c>
      <c r="F659" s="158" t="s">
        <v>7549</v>
      </c>
      <c r="G659" s="297">
        <v>1674628314</v>
      </c>
      <c r="H659" s="309">
        <v>204694285</v>
      </c>
      <c r="I659" s="158"/>
    </row>
    <row r="660" spans="1:9" ht="15">
      <c r="A660" s="400">
        <v>610</v>
      </c>
      <c r="B660" s="792" t="s">
        <v>7550</v>
      </c>
      <c r="C660" s="296" t="s">
        <v>2464</v>
      </c>
      <c r="D660" s="400" t="s">
        <v>1299</v>
      </c>
      <c r="E660" s="263">
        <v>2000000</v>
      </c>
      <c r="F660" s="296" t="s">
        <v>7551</v>
      </c>
      <c r="G660" s="296">
        <v>905786503</v>
      </c>
      <c r="H660" s="792">
        <v>201722445</v>
      </c>
      <c r="I660" s="158"/>
    </row>
    <row r="661" spans="1:9" ht="30">
      <c r="A661" s="400">
        <v>611</v>
      </c>
      <c r="B661" s="309" t="s">
        <v>4458</v>
      </c>
      <c r="C661" s="158" t="s">
        <v>7552</v>
      </c>
      <c r="D661" s="400" t="s">
        <v>1299</v>
      </c>
      <c r="E661" s="263">
        <v>2000000</v>
      </c>
      <c r="F661" s="158" t="s">
        <v>7553</v>
      </c>
      <c r="G661" s="698" t="s">
        <v>7554</v>
      </c>
      <c r="H661" s="786" t="s">
        <v>7555</v>
      </c>
      <c r="I661" s="166"/>
    </row>
    <row r="662" spans="1:9" ht="15">
      <c r="A662" s="400">
        <v>612</v>
      </c>
      <c r="B662" s="309" t="s">
        <v>7556</v>
      </c>
      <c r="C662" s="158" t="s">
        <v>313</v>
      </c>
      <c r="D662" s="400" t="s">
        <v>1299</v>
      </c>
      <c r="E662" s="263">
        <v>2000000</v>
      </c>
      <c r="F662" s="158" t="s">
        <v>7557</v>
      </c>
      <c r="G662" s="698" t="s">
        <v>7558</v>
      </c>
      <c r="H662" s="786" t="s">
        <v>7559</v>
      </c>
      <c r="I662" s="166"/>
    </row>
    <row r="663" spans="1:9" ht="30">
      <c r="A663" s="400">
        <v>613</v>
      </c>
      <c r="B663" s="309" t="s">
        <v>7560</v>
      </c>
      <c r="C663" s="158" t="s">
        <v>6350</v>
      </c>
      <c r="D663" s="400" t="s">
        <v>1299</v>
      </c>
      <c r="E663" s="263">
        <v>2000000</v>
      </c>
      <c r="F663" s="158" t="s">
        <v>7561</v>
      </c>
      <c r="G663" s="698" t="s">
        <v>7562</v>
      </c>
      <c r="H663" s="786" t="s">
        <v>7563</v>
      </c>
      <c r="I663" s="166"/>
    </row>
    <row r="664" spans="1:9" ht="15">
      <c r="A664" s="400">
        <v>614</v>
      </c>
      <c r="B664" s="309" t="s">
        <v>7564</v>
      </c>
      <c r="C664" s="158" t="s">
        <v>7565</v>
      </c>
      <c r="D664" s="400" t="s">
        <v>1299</v>
      </c>
      <c r="E664" s="263">
        <v>2000000</v>
      </c>
      <c r="F664" s="158" t="s">
        <v>1431</v>
      </c>
      <c r="G664" s="698" t="s">
        <v>7566</v>
      </c>
      <c r="H664" s="786" t="s">
        <v>7567</v>
      </c>
      <c r="I664" s="166"/>
    </row>
    <row r="665" spans="1:9" ht="15">
      <c r="A665" s="400">
        <v>615</v>
      </c>
      <c r="B665" s="309" t="s">
        <v>5988</v>
      </c>
      <c r="C665" s="158" t="s">
        <v>625</v>
      </c>
      <c r="D665" s="166" t="s">
        <v>1279</v>
      </c>
      <c r="E665" s="164">
        <v>5000000</v>
      </c>
      <c r="F665" s="158" t="s">
        <v>5989</v>
      </c>
      <c r="G665" s="297">
        <v>201693184</v>
      </c>
      <c r="H665" s="587" t="s">
        <v>5990</v>
      </c>
      <c r="I665" s="166"/>
    </row>
    <row r="666" spans="1:9" ht="15">
      <c r="A666" s="400">
        <v>616</v>
      </c>
      <c r="B666" s="309" t="s">
        <v>5991</v>
      </c>
      <c r="C666" s="158" t="s">
        <v>2546</v>
      </c>
      <c r="D666" s="166" t="s">
        <v>1279</v>
      </c>
      <c r="E666" s="164">
        <v>5000000</v>
      </c>
      <c r="F666" s="158" t="s">
        <v>5992</v>
      </c>
      <c r="G666" s="346" t="s">
        <v>5993</v>
      </c>
      <c r="H666" s="784" t="s">
        <v>5994</v>
      </c>
      <c r="I666" s="166"/>
    </row>
    <row r="667" spans="1:9" ht="30">
      <c r="A667" s="400">
        <v>617</v>
      </c>
      <c r="B667" s="309" t="s">
        <v>5995</v>
      </c>
      <c r="C667" s="158" t="s">
        <v>2603</v>
      </c>
      <c r="D667" s="166" t="s">
        <v>1279</v>
      </c>
      <c r="E667" s="164">
        <v>5000000</v>
      </c>
      <c r="F667" s="158" t="s">
        <v>5996</v>
      </c>
      <c r="G667" s="346" t="s">
        <v>5997</v>
      </c>
      <c r="H667" s="784" t="s">
        <v>5998</v>
      </c>
      <c r="I667" s="166"/>
    </row>
    <row r="668" spans="1:9" ht="15">
      <c r="A668" s="400">
        <v>618</v>
      </c>
      <c r="B668" s="309" t="s">
        <v>5999</v>
      </c>
      <c r="C668" s="158" t="s">
        <v>4678</v>
      </c>
      <c r="D668" s="166" t="s">
        <v>1279</v>
      </c>
      <c r="E668" s="164">
        <v>5000000</v>
      </c>
      <c r="F668" s="158" t="s">
        <v>6000</v>
      </c>
      <c r="G668" s="297">
        <v>273493946</v>
      </c>
      <c r="H668" s="587" t="s">
        <v>6001</v>
      </c>
      <c r="I668" s="166"/>
    </row>
    <row r="669" spans="1:9" ht="15">
      <c r="A669" s="400">
        <v>619</v>
      </c>
      <c r="B669" s="309" t="s">
        <v>6002</v>
      </c>
      <c r="C669" s="158" t="s">
        <v>6003</v>
      </c>
      <c r="D669" s="166" t="s">
        <v>1279</v>
      </c>
      <c r="E669" s="164">
        <v>5000000</v>
      </c>
      <c r="F669" s="158" t="s">
        <v>6004</v>
      </c>
      <c r="G669" s="297">
        <v>194520543</v>
      </c>
      <c r="H669" s="587" t="s">
        <v>6005</v>
      </c>
      <c r="I669" s="166"/>
    </row>
    <row r="670" spans="1:9" ht="15">
      <c r="A670" s="400">
        <v>620</v>
      </c>
      <c r="B670" s="309" t="s">
        <v>6006</v>
      </c>
      <c r="C670" s="158" t="s">
        <v>2804</v>
      </c>
      <c r="D670" s="166" t="s">
        <v>1279</v>
      </c>
      <c r="E670" s="164">
        <v>5000000</v>
      </c>
      <c r="F670" s="158" t="s">
        <v>6007</v>
      </c>
      <c r="G670" s="158">
        <v>197292165</v>
      </c>
      <c r="H670" s="587" t="s">
        <v>6008</v>
      </c>
      <c r="I670" s="158"/>
    </row>
    <row r="671" spans="1:9" ht="30">
      <c r="A671" s="400">
        <v>621</v>
      </c>
      <c r="B671" s="309" t="s">
        <v>2624</v>
      </c>
      <c r="C671" s="158" t="s">
        <v>2765</v>
      </c>
      <c r="D671" s="166" t="s">
        <v>1279</v>
      </c>
      <c r="E671" s="164">
        <v>5000000</v>
      </c>
      <c r="F671" s="158" t="s">
        <v>6009</v>
      </c>
      <c r="G671" s="569">
        <v>225576519</v>
      </c>
      <c r="H671" s="784" t="s">
        <v>6010</v>
      </c>
      <c r="I671" s="158"/>
    </row>
    <row r="672" spans="1:9" ht="15">
      <c r="A672" s="400">
        <v>622</v>
      </c>
      <c r="B672" s="309" t="s">
        <v>6011</v>
      </c>
      <c r="C672" s="158" t="s">
        <v>6012</v>
      </c>
      <c r="D672" s="166" t="s">
        <v>1279</v>
      </c>
      <c r="E672" s="164">
        <v>5000000</v>
      </c>
      <c r="F672" s="158" t="s">
        <v>6013</v>
      </c>
      <c r="G672" s="569">
        <v>273523718</v>
      </c>
      <c r="H672" s="784" t="s">
        <v>6014</v>
      </c>
      <c r="I672" s="158"/>
    </row>
    <row r="673" spans="1:9" ht="15">
      <c r="A673" s="400">
        <v>623</v>
      </c>
      <c r="B673" s="309" t="s">
        <v>6015</v>
      </c>
      <c r="C673" s="158" t="s">
        <v>4289</v>
      </c>
      <c r="D673" s="166" t="s">
        <v>1279</v>
      </c>
      <c r="E673" s="164">
        <v>5000000</v>
      </c>
      <c r="F673" s="158" t="s">
        <v>6016</v>
      </c>
      <c r="G673" s="158">
        <v>241477948</v>
      </c>
      <c r="H673" s="784" t="s">
        <v>6017</v>
      </c>
      <c r="I673" s="158"/>
    </row>
    <row r="674" spans="1:9" ht="30">
      <c r="A674" s="400">
        <v>624</v>
      </c>
      <c r="B674" s="309" t="s">
        <v>6018</v>
      </c>
      <c r="C674" s="158" t="s">
        <v>6012</v>
      </c>
      <c r="D674" s="166" t="s">
        <v>1279</v>
      </c>
      <c r="E674" s="164">
        <v>5000000</v>
      </c>
      <c r="F674" s="158" t="s">
        <v>6019</v>
      </c>
      <c r="G674" s="158">
        <v>233210290</v>
      </c>
      <c r="H674" s="587" t="s">
        <v>6020</v>
      </c>
      <c r="I674" s="158"/>
    </row>
    <row r="675" spans="1:9" ht="15">
      <c r="A675" s="400">
        <v>625</v>
      </c>
      <c r="B675" s="309" t="s">
        <v>6021</v>
      </c>
      <c r="C675" s="158" t="s">
        <v>6022</v>
      </c>
      <c r="D675" s="166" t="s">
        <v>1279</v>
      </c>
      <c r="E675" s="164">
        <v>5000000</v>
      </c>
      <c r="F675" s="158" t="s">
        <v>6023</v>
      </c>
      <c r="G675" s="158">
        <v>215319219</v>
      </c>
      <c r="H675" s="587">
        <v>931618668</v>
      </c>
      <c r="I675" s="158"/>
    </row>
    <row r="676" spans="1:9" ht="30">
      <c r="A676" s="400">
        <v>626</v>
      </c>
      <c r="B676" s="223" t="s">
        <v>6024</v>
      </c>
      <c r="C676" s="223" t="s">
        <v>6025</v>
      </c>
      <c r="D676" s="166" t="s">
        <v>1279</v>
      </c>
      <c r="E676" s="710">
        <v>5000000</v>
      </c>
      <c r="F676" s="223" t="s">
        <v>6026</v>
      </c>
      <c r="G676" s="711">
        <v>192097518</v>
      </c>
      <c r="H676" s="740" t="s">
        <v>6027</v>
      </c>
      <c r="I676" s="712" t="s">
        <v>6405</v>
      </c>
    </row>
    <row r="677" spans="1:9" ht="30">
      <c r="A677" s="400">
        <v>627</v>
      </c>
      <c r="B677" s="223" t="s">
        <v>1203</v>
      </c>
      <c r="C677" s="223" t="s">
        <v>6028</v>
      </c>
      <c r="D677" s="166" t="s">
        <v>1279</v>
      </c>
      <c r="E677" s="710">
        <v>5000000</v>
      </c>
      <c r="F677" s="223" t="s">
        <v>6029</v>
      </c>
      <c r="G677" s="711">
        <v>191802985</v>
      </c>
      <c r="H677" s="740" t="s">
        <v>6030</v>
      </c>
      <c r="I677" s="712"/>
    </row>
    <row r="678" spans="1:9" ht="30">
      <c r="A678" s="400">
        <v>628</v>
      </c>
      <c r="B678" s="223" t="s">
        <v>6031</v>
      </c>
      <c r="C678" s="223" t="s">
        <v>6032</v>
      </c>
      <c r="D678" s="166" t="s">
        <v>1279</v>
      </c>
      <c r="E678" s="710">
        <v>5000000</v>
      </c>
      <c r="F678" s="223" t="s">
        <v>6033</v>
      </c>
      <c r="G678" s="711">
        <v>191843058</v>
      </c>
      <c r="H678" s="740">
        <v>1282272197</v>
      </c>
      <c r="I678" s="712" t="s">
        <v>6406</v>
      </c>
    </row>
    <row r="679" spans="1:9" ht="30">
      <c r="A679" s="400">
        <v>629</v>
      </c>
      <c r="B679" s="223" t="s">
        <v>199</v>
      </c>
      <c r="C679" s="223" t="s">
        <v>6034</v>
      </c>
      <c r="D679" s="166" t="s">
        <v>1279</v>
      </c>
      <c r="E679" s="710">
        <v>5000000</v>
      </c>
      <c r="F679" s="223" t="s">
        <v>6035</v>
      </c>
      <c r="G679" s="711">
        <v>241592474</v>
      </c>
      <c r="H679" s="740" t="s">
        <v>6036</v>
      </c>
      <c r="I679" s="712" t="s">
        <v>6407</v>
      </c>
    </row>
    <row r="680" spans="1:9" ht="30">
      <c r="A680" s="400">
        <v>630</v>
      </c>
      <c r="B680" s="656" t="s">
        <v>5194</v>
      </c>
      <c r="C680" s="223" t="s">
        <v>6037</v>
      </c>
      <c r="D680" s="166" t="s">
        <v>1279</v>
      </c>
      <c r="E680" s="710">
        <v>5000000</v>
      </c>
      <c r="F680" s="656" t="s">
        <v>6038</v>
      </c>
      <c r="G680" s="713">
        <v>191852582</v>
      </c>
      <c r="H680" s="594" t="s">
        <v>6039</v>
      </c>
      <c r="I680" s="714" t="s">
        <v>6408</v>
      </c>
    </row>
    <row r="681" spans="1:9" ht="45">
      <c r="A681" s="400">
        <v>631</v>
      </c>
      <c r="B681" s="423" t="s">
        <v>6040</v>
      </c>
      <c r="C681" s="73" t="s">
        <v>6041</v>
      </c>
      <c r="D681" s="344" t="s">
        <v>1279</v>
      </c>
      <c r="E681" s="710">
        <v>5000000</v>
      </c>
      <c r="F681" s="423" t="s">
        <v>6042</v>
      </c>
      <c r="G681" s="713">
        <v>191782314</v>
      </c>
      <c r="H681" s="594">
        <v>1648645596</v>
      </c>
      <c r="I681" s="714" t="s">
        <v>6409</v>
      </c>
    </row>
    <row r="682" spans="1:9" ht="30">
      <c r="A682" s="400">
        <v>632</v>
      </c>
      <c r="B682" s="223" t="s">
        <v>537</v>
      </c>
      <c r="C682" s="223" t="s">
        <v>6041</v>
      </c>
      <c r="D682" s="166" t="s">
        <v>1279</v>
      </c>
      <c r="E682" s="710">
        <v>5000000</v>
      </c>
      <c r="F682" s="223" t="s">
        <v>6043</v>
      </c>
      <c r="G682" s="711">
        <v>191780949</v>
      </c>
      <c r="H682" s="740" t="s">
        <v>6044</v>
      </c>
      <c r="I682" s="712" t="s">
        <v>6410</v>
      </c>
    </row>
    <row r="683" spans="1:9" ht="30">
      <c r="A683" s="400">
        <v>633</v>
      </c>
      <c r="B683" s="545" t="s">
        <v>5372</v>
      </c>
      <c r="C683" s="149" t="s">
        <v>6037</v>
      </c>
      <c r="D683" s="344" t="s">
        <v>2444</v>
      </c>
      <c r="E683" s="710">
        <v>5000000</v>
      </c>
      <c r="F683" s="149" t="s">
        <v>6045</v>
      </c>
      <c r="G683" s="715" t="s">
        <v>6046</v>
      </c>
      <c r="H683" s="793" t="s">
        <v>6047</v>
      </c>
      <c r="I683" s="344"/>
    </row>
    <row r="684" spans="1:9" ht="30">
      <c r="A684" s="400">
        <v>634</v>
      </c>
      <c r="B684" s="545" t="s">
        <v>6048</v>
      </c>
      <c r="C684" s="149" t="s">
        <v>6049</v>
      </c>
      <c r="D684" s="344" t="s">
        <v>2444</v>
      </c>
      <c r="E684" s="710">
        <v>5000000</v>
      </c>
      <c r="F684" s="149" t="s">
        <v>6050</v>
      </c>
      <c r="G684" s="715" t="s">
        <v>6051</v>
      </c>
      <c r="H684" s="793" t="s">
        <v>6052</v>
      </c>
      <c r="I684" s="344"/>
    </row>
    <row r="685" spans="1:9" ht="30">
      <c r="A685" s="400">
        <v>635</v>
      </c>
      <c r="B685" s="545" t="s">
        <v>6053</v>
      </c>
      <c r="C685" s="149" t="s">
        <v>6028</v>
      </c>
      <c r="D685" s="344" t="s">
        <v>2444</v>
      </c>
      <c r="E685" s="710">
        <v>5000000</v>
      </c>
      <c r="F685" s="149" t="s">
        <v>6054</v>
      </c>
      <c r="G685" s="715" t="s">
        <v>6055</v>
      </c>
      <c r="H685" s="793" t="s">
        <v>6056</v>
      </c>
      <c r="I685" s="344" t="s">
        <v>6411</v>
      </c>
    </row>
    <row r="686" spans="1:9" ht="45">
      <c r="A686" s="400">
        <v>636</v>
      </c>
      <c r="B686" s="545" t="s">
        <v>6057</v>
      </c>
      <c r="C686" s="149" t="s">
        <v>6025</v>
      </c>
      <c r="D686" s="344" t="s">
        <v>2444</v>
      </c>
      <c r="E686" s="710">
        <v>5000000</v>
      </c>
      <c r="F686" s="149" t="s">
        <v>6058</v>
      </c>
      <c r="G686" s="715" t="s">
        <v>6059</v>
      </c>
      <c r="H686" s="793" t="s">
        <v>6060</v>
      </c>
      <c r="I686" s="344" t="s">
        <v>6412</v>
      </c>
    </row>
    <row r="687" spans="1:9" ht="30">
      <c r="A687" s="400">
        <v>637</v>
      </c>
      <c r="B687" s="700" t="s">
        <v>6061</v>
      </c>
      <c r="C687" s="701" t="s">
        <v>6062</v>
      </c>
      <c r="D687" s="716" t="s">
        <v>2444</v>
      </c>
      <c r="E687" s="717">
        <v>5000000</v>
      </c>
      <c r="F687" s="701" t="s">
        <v>6063</v>
      </c>
      <c r="G687" s="703" t="s">
        <v>6064</v>
      </c>
      <c r="H687" s="787" t="s">
        <v>6065</v>
      </c>
      <c r="I687" s="701"/>
    </row>
    <row r="688" spans="1:9" ht="30">
      <c r="A688" s="400">
        <v>638</v>
      </c>
      <c r="B688" s="700" t="s">
        <v>1084</v>
      </c>
      <c r="C688" s="701" t="s">
        <v>6066</v>
      </c>
      <c r="D688" s="716" t="s">
        <v>2444</v>
      </c>
      <c r="E688" s="717">
        <v>5000000</v>
      </c>
      <c r="F688" s="701" t="s">
        <v>6067</v>
      </c>
      <c r="G688" s="703" t="s">
        <v>6068</v>
      </c>
      <c r="H688" s="787" t="s">
        <v>6069</v>
      </c>
      <c r="I688" s="701"/>
    </row>
    <row r="689" spans="1:9" ht="30">
      <c r="A689" s="400">
        <v>639</v>
      </c>
      <c r="B689" s="700" t="s">
        <v>500</v>
      </c>
      <c r="C689" s="701" t="s">
        <v>6070</v>
      </c>
      <c r="D689" s="716" t="s">
        <v>2444</v>
      </c>
      <c r="E689" s="717">
        <v>5000000</v>
      </c>
      <c r="F689" s="701" t="s">
        <v>6071</v>
      </c>
      <c r="G689" s="703" t="s">
        <v>6072</v>
      </c>
      <c r="H689" s="787" t="s">
        <v>6073</v>
      </c>
      <c r="I689" s="701"/>
    </row>
    <row r="690" spans="1:9" ht="30">
      <c r="A690" s="400">
        <v>640</v>
      </c>
      <c r="B690" s="700" t="s">
        <v>253</v>
      </c>
      <c r="C690" s="701" t="s">
        <v>6070</v>
      </c>
      <c r="D690" s="716" t="s">
        <v>2444</v>
      </c>
      <c r="E690" s="717">
        <v>5000000</v>
      </c>
      <c r="F690" s="701" t="s">
        <v>6074</v>
      </c>
      <c r="G690" s="703" t="s">
        <v>6075</v>
      </c>
      <c r="H690" s="787" t="s">
        <v>6076</v>
      </c>
      <c r="I690" s="701"/>
    </row>
    <row r="691" spans="1:9" ht="30">
      <c r="A691" s="400">
        <v>641</v>
      </c>
      <c r="B691" s="700" t="s">
        <v>3792</v>
      </c>
      <c r="C691" s="701" t="s">
        <v>6077</v>
      </c>
      <c r="D691" s="716" t="s">
        <v>2444</v>
      </c>
      <c r="E691" s="717">
        <v>5000000</v>
      </c>
      <c r="F691" s="701" t="s">
        <v>6078</v>
      </c>
      <c r="G691" s="703" t="s">
        <v>6079</v>
      </c>
      <c r="H691" s="787" t="s">
        <v>6080</v>
      </c>
      <c r="I691" s="701"/>
    </row>
    <row r="692" spans="1:9" ht="30">
      <c r="A692" s="400">
        <v>642</v>
      </c>
      <c r="B692" s="700" t="s">
        <v>94</v>
      </c>
      <c r="C692" s="701" t="s">
        <v>6081</v>
      </c>
      <c r="D692" s="716" t="s">
        <v>2444</v>
      </c>
      <c r="E692" s="717">
        <v>5000000</v>
      </c>
      <c r="F692" s="700" t="s">
        <v>6082</v>
      </c>
      <c r="G692" s="703" t="s">
        <v>6083</v>
      </c>
      <c r="H692" s="787" t="s">
        <v>6084</v>
      </c>
      <c r="I692" s="700"/>
    </row>
    <row r="693" spans="1:9" ht="30">
      <c r="A693" s="400">
        <v>643</v>
      </c>
      <c r="B693" s="700" t="s">
        <v>2597</v>
      </c>
      <c r="C693" s="701" t="s">
        <v>6085</v>
      </c>
      <c r="D693" s="716" t="s">
        <v>2444</v>
      </c>
      <c r="E693" s="717">
        <v>5000000</v>
      </c>
      <c r="F693" s="701" t="s">
        <v>6086</v>
      </c>
      <c r="G693" s="703" t="s">
        <v>6087</v>
      </c>
      <c r="H693" s="787" t="s">
        <v>6088</v>
      </c>
      <c r="I693" s="701"/>
    </row>
    <row r="694" spans="1:9" ht="30">
      <c r="A694" s="400">
        <v>644</v>
      </c>
      <c r="B694" s="700" t="s">
        <v>3887</v>
      </c>
      <c r="C694" s="701" t="s">
        <v>6062</v>
      </c>
      <c r="D694" s="716" t="s">
        <v>2444</v>
      </c>
      <c r="E694" s="717">
        <v>5000000</v>
      </c>
      <c r="F694" s="701" t="s">
        <v>6089</v>
      </c>
      <c r="G694" s="703" t="s">
        <v>6090</v>
      </c>
      <c r="H694" s="787" t="s">
        <v>6091</v>
      </c>
      <c r="I694" s="701"/>
    </row>
    <row r="695" spans="1:9" ht="30">
      <c r="A695" s="400">
        <v>645</v>
      </c>
      <c r="B695" s="700" t="s">
        <v>1274</v>
      </c>
      <c r="C695" s="701" t="s">
        <v>6062</v>
      </c>
      <c r="D695" s="716" t="s">
        <v>2444</v>
      </c>
      <c r="E695" s="717">
        <v>5000000</v>
      </c>
      <c r="F695" s="700" t="s">
        <v>6092</v>
      </c>
      <c r="G695" s="703" t="s">
        <v>4907</v>
      </c>
      <c r="H695" s="787" t="s">
        <v>4908</v>
      </c>
      <c r="I695" s="701"/>
    </row>
    <row r="696" spans="1:9" ht="30">
      <c r="A696" s="400">
        <v>646</v>
      </c>
      <c r="B696" s="700" t="s">
        <v>6093</v>
      </c>
      <c r="C696" s="701" t="s">
        <v>6062</v>
      </c>
      <c r="D696" s="716" t="s">
        <v>2444</v>
      </c>
      <c r="E696" s="717">
        <v>5000000</v>
      </c>
      <c r="F696" s="701" t="s">
        <v>6092</v>
      </c>
      <c r="G696" s="703" t="s">
        <v>6094</v>
      </c>
      <c r="H696" s="787" t="s">
        <v>6095</v>
      </c>
      <c r="I696" s="701"/>
    </row>
    <row r="697" spans="1:9" ht="30">
      <c r="A697" s="400">
        <v>647</v>
      </c>
      <c r="B697" s="700" t="s">
        <v>4993</v>
      </c>
      <c r="C697" s="701" t="s">
        <v>6096</v>
      </c>
      <c r="D697" s="716" t="s">
        <v>2444</v>
      </c>
      <c r="E697" s="717">
        <v>5000000</v>
      </c>
      <c r="F697" s="701" t="s">
        <v>6097</v>
      </c>
      <c r="G697" s="703" t="s">
        <v>6098</v>
      </c>
      <c r="H697" s="787" t="s">
        <v>6099</v>
      </c>
      <c r="I697" s="701"/>
    </row>
    <row r="698" spans="1:9" ht="15">
      <c r="A698" s="400">
        <v>648</v>
      </c>
      <c r="B698" s="700" t="s">
        <v>860</v>
      </c>
      <c r="C698" s="701" t="s">
        <v>6096</v>
      </c>
      <c r="D698" s="716" t="s">
        <v>2444</v>
      </c>
      <c r="E698" s="717">
        <v>5000000</v>
      </c>
      <c r="F698" s="701" t="s">
        <v>6100</v>
      </c>
      <c r="G698" s="703" t="s">
        <v>6101</v>
      </c>
      <c r="H698" s="787" t="s">
        <v>6102</v>
      </c>
      <c r="I698" s="701"/>
    </row>
    <row r="699" spans="1:9" ht="30">
      <c r="A699" s="400">
        <v>649</v>
      </c>
      <c r="B699" s="700" t="s">
        <v>1003</v>
      </c>
      <c r="C699" s="701" t="s">
        <v>6077</v>
      </c>
      <c r="D699" s="716" t="s">
        <v>2444</v>
      </c>
      <c r="E699" s="717">
        <v>5000000</v>
      </c>
      <c r="F699" s="701" t="s">
        <v>6103</v>
      </c>
      <c r="G699" s="703" t="s">
        <v>6104</v>
      </c>
      <c r="H699" s="787" t="s">
        <v>6105</v>
      </c>
      <c r="I699" s="701"/>
    </row>
    <row r="700" spans="1:9" ht="15">
      <c r="A700" s="400">
        <v>650</v>
      </c>
      <c r="B700" s="700" t="s">
        <v>413</v>
      </c>
      <c r="C700" s="701" t="s">
        <v>6070</v>
      </c>
      <c r="D700" s="716" t="s">
        <v>2444</v>
      </c>
      <c r="E700" s="717">
        <v>5000000</v>
      </c>
      <c r="F700" s="701" t="s">
        <v>6106</v>
      </c>
      <c r="G700" s="703" t="s">
        <v>6107</v>
      </c>
      <c r="H700" s="787" t="s">
        <v>6108</v>
      </c>
      <c r="I700" s="701"/>
    </row>
    <row r="701" spans="1:9" ht="15">
      <c r="A701" s="400">
        <v>651</v>
      </c>
      <c r="B701" s="700" t="s">
        <v>553</v>
      </c>
      <c r="C701" s="701" t="s">
        <v>6070</v>
      </c>
      <c r="D701" s="716" t="s">
        <v>2444</v>
      </c>
      <c r="E701" s="717">
        <v>5000000</v>
      </c>
      <c r="F701" s="701" t="s">
        <v>6109</v>
      </c>
      <c r="G701" s="703" t="s">
        <v>6110</v>
      </c>
      <c r="H701" s="787" t="s">
        <v>6111</v>
      </c>
      <c r="I701" s="701"/>
    </row>
    <row r="702" spans="1:9" ht="15">
      <c r="A702" s="400">
        <v>652</v>
      </c>
      <c r="B702" s="545" t="s">
        <v>6112</v>
      </c>
      <c r="C702" s="149" t="s">
        <v>1632</v>
      </c>
      <c r="D702" s="716" t="s">
        <v>2444</v>
      </c>
      <c r="E702" s="717">
        <v>5000000</v>
      </c>
      <c r="F702" s="149" t="s">
        <v>6113</v>
      </c>
      <c r="G702" s="715" t="s">
        <v>6114</v>
      </c>
      <c r="H702" s="545">
        <v>381701654</v>
      </c>
      <c r="I702" s="149"/>
    </row>
    <row r="703" spans="1:9" ht="15">
      <c r="A703" s="400">
        <v>653</v>
      </c>
      <c r="B703" s="545" t="s">
        <v>6115</v>
      </c>
      <c r="C703" s="149" t="s">
        <v>1632</v>
      </c>
      <c r="D703" s="716" t="s">
        <v>2444</v>
      </c>
      <c r="E703" s="717">
        <v>5000000</v>
      </c>
      <c r="F703" s="149" t="s">
        <v>6116</v>
      </c>
      <c r="G703" s="715" t="s">
        <v>6117</v>
      </c>
      <c r="H703" s="545">
        <v>381714457</v>
      </c>
      <c r="I703" s="149"/>
    </row>
    <row r="704" spans="1:9" ht="15">
      <c r="A704" s="400">
        <v>654</v>
      </c>
      <c r="B704" s="545" t="s">
        <v>6118</v>
      </c>
      <c r="C704" s="149" t="s">
        <v>1632</v>
      </c>
      <c r="D704" s="716" t="s">
        <v>2444</v>
      </c>
      <c r="E704" s="717">
        <v>5000000</v>
      </c>
      <c r="F704" s="149" t="s">
        <v>6119</v>
      </c>
      <c r="G704" s="715" t="s">
        <v>6120</v>
      </c>
      <c r="H704" s="794" t="s">
        <v>6121</v>
      </c>
      <c r="I704" s="149"/>
    </row>
    <row r="705" spans="1:9" ht="15">
      <c r="A705" s="400">
        <v>655</v>
      </c>
      <c r="B705" s="813" t="s">
        <v>6122</v>
      </c>
      <c r="C705" s="676" t="s">
        <v>1632</v>
      </c>
      <c r="D705" s="719" t="s">
        <v>2444</v>
      </c>
      <c r="E705" s="717">
        <v>5000000</v>
      </c>
      <c r="F705" s="718" t="s">
        <v>6123</v>
      </c>
      <c r="G705" s="675"/>
      <c r="H705" s="795"/>
      <c r="I705" s="158"/>
    </row>
    <row r="706" spans="1:9" ht="30">
      <c r="A706" s="400">
        <v>656</v>
      </c>
      <c r="B706" s="813" t="s">
        <v>6124</v>
      </c>
      <c r="C706" s="676" t="s">
        <v>1632</v>
      </c>
      <c r="D706" s="719" t="s">
        <v>2444</v>
      </c>
      <c r="E706" s="717">
        <v>5000000</v>
      </c>
      <c r="F706" s="718" t="s">
        <v>6125</v>
      </c>
      <c r="G706" s="675">
        <v>362433035</v>
      </c>
      <c r="H706" s="796" t="s">
        <v>6126</v>
      </c>
      <c r="I706" s="158"/>
    </row>
    <row r="707" spans="1:9" ht="30">
      <c r="A707" s="400">
        <v>657</v>
      </c>
      <c r="B707" s="813" t="s">
        <v>6127</v>
      </c>
      <c r="C707" s="676" t="s">
        <v>1632</v>
      </c>
      <c r="D707" s="719" t="s">
        <v>2444</v>
      </c>
      <c r="E707" s="717">
        <v>5000000</v>
      </c>
      <c r="F707" s="718" t="s">
        <v>6128</v>
      </c>
      <c r="G707" s="675"/>
      <c r="H707" s="795"/>
      <c r="I707" s="158"/>
    </row>
    <row r="708" spans="1:9" ht="15">
      <c r="A708" s="400">
        <v>658</v>
      </c>
      <c r="B708" s="813" t="s">
        <v>6129</v>
      </c>
      <c r="C708" s="676" t="s">
        <v>1632</v>
      </c>
      <c r="D708" s="719" t="s">
        <v>2444</v>
      </c>
      <c r="E708" s="717">
        <v>5000000</v>
      </c>
      <c r="F708" s="718" t="s">
        <v>6130</v>
      </c>
      <c r="G708" s="675"/>
      <c r="H708" s="796" t="s">
        <v>6131</v>
      </c>
      <c r="I708" s="158"/>
    </row>
    <row r="709" spans="1:9" ht="15">
      <c r="A709" s="400">
        <v>659</v>
      </c>
      <c r="B709" s="545" t="s">
        <v>4725</v>
      </c>
      <c r="C709" s="149" t="s">
        <v>1632</v>
      </c>
      <c r="D709" s="716" t="s">
        <v>2444</v>
      </c>
      <c r="E709" s="717">
        <v>5000000</v>
      </c>
      <c r="F709" s="149" t="s">
        <v>6132</v>
      </c>
      <c r="G709" s="546">
        <v>366158350</v>
      </c>
      <c r="H709" s="797">
        <v>1646426779</v>
      </c>
      <c r="I709" s="149"/>
    </row>
    <row r="710" spans="1:9" ht="15">
      <c r="A710" s="400">
        <v>660</v>
      </c>
      <c r="B710" s="814" t="s">
        <v>6133</v>
      </c>
      <c r="C710" s="721" t="s">
        <v>6134</v>
      </c>
      <c r="D710" s="722" t="s">
        <v>1279</v>
      </c>
      <c r="E710" s="717">
        <v>5000000</v>
      </c>
      <c r="F710" s="721" t="s">
        <v>6135</v>
      </c>
      <c r="G710" s="723" t="s">
        <v>6136</v>
      </c>
      <c r="H710" s="545"/>
      <c r="I710" s="149"/>
    </row>
    <row r="711" spans="1:9" ht="30">
      <c r="A711" s="400">
        <v>661</v>
      </c>
      <c r="B711" s="814" t="s">
        <v>689</v>
      </c>
      <c r="C711" s="158" t="s">
        <v>6137</v>
      </c>
      <c r="D711" s="722" t="s">
        <v>1279</v>
      </c>
      <c r="E711" s="717">
        <v>5000000</v>
      </c>
      <c r="F711" s="158" t="s">
        <v>6138</v>
      </c>
      <c r="G711" s="158">
        <v>80972290</v>
      </c>
      <c r="H711" s="545"/>
      <c r="I711" s="149"/>
    </row>
    <row r="712" spans="1:9" ht="15">
      <c r="A712" s="400">
        <v>662</v>
      </c>
      <c r="B712" s="309" t="s">
        <v>5187</v>
      </c>
      <c r="C712" s="158" t="s">
        <v>6139</v>
      </c>
      <c r="D712" s="166" t="s">
        <v>1279</v>
      </c>
      <c r="E712" s="717">
        <v>5000000</v>
      </c>
      <c r="F712" s="158" t="s">
        <v>6140</v>
      </c>
      <c r="G712" s="297">
        <v>135802921</v>
      </c>
      <c r="H712" s="309"/>
      <c r="I712" s="158"/>
    </row>
    <row r="713" spans="1:9" ht="15">
      <c r="A713" s="400">
        <v>663</v>
      </c>
      <c r="B713" s="309" t="s">
        <v>216</v>
      </c>
      <c r="C713" s="158" t="s">
        <v>2261</v>
      </c>
      <c r="D713" s="166" t="s">
        <v>2444</v>
      </c>
      <c r="E713" s="263">
        <v>5000000</v>
      </c>
      <c r="F713" s="158" t="s">
        <v>6141</v>
      </c>
      <c r="G713" s="699" t="s">
        <v>6142</v>
      </c>
      <c r="H713" s="786" t="s">
        <v>6143</v>
      </c>
      <c r="I713" s="308"/>
    </row>
    <row r="714" spans="1:9" ht="15">
      <c r="A714" s="400">
        <v>664</v>
      </c>
      <c r="B714" s="309" t="s">
        <v>3972</v>
      </c>
      <c r="C714" s="158" t="s">
        <v>2261</v>
      </c>
      <c r="D714" s="166" t="s">
        <v>2444</v>
      </c>
      <c r="E714" s="263">
        <v>5000000</v>
      </c>
      <c r="F714" s="158" t="s">
        <v>6144</v>
      </c>
      <c r="G714" s="699" t="s">
        <v>6145</v>
      </c>
      <c r="H714" s="786" t="s">
        <v>6146</v>
      </c>
      <c r="I714" s="308"/>
    </row>
    <row r="715" spans="1:9" ht="15">
      <c r="A715" s="400">
        <v>665</v>
      </c>
      <c r="B715" s="309" t="s">
        <v>1287</v>
      </c>
      <c r="C715" s="158" t="s">
        <v>2261</v>
      </c>
      <c r="D715" s="166" t="s">
        <v>2444</v>
      </c>
      <c r="E715" s="263">
        <v>5000000</v>
      </c>
      <c r="F715" s="158" t="s">
        <v>6147</v>
      </c>
      <c r="G715" s="308" t="s">
        <v>6148</v>
      </c>
      <c r="H715" s="786" t="s">
        <v>6149</v>
      </c>
      <c r="I715" s="308"/>
    </row>
    <row r="716" spans="1:9" ht="15">
      <c r="A716" s="400">
        <v>666</v>
      </c>
      <c r="B716" s="309" t="s">
        <v>6150</v>
      </c>
      <c r="C716" s="158" t="s">
        <v>2261</v>
      </c>
      <c r="D716" s="166" t="s">
        <v>2444</v>
      </c>
      <c r="E716" s="263">
        <v>5000000</v>
      </c>
      <c r="F716" s="158" t="s">
        <v>6151</v>
      </c>
      <c r="G716" s="308" t="s">
        <v>6152</v>
      </c>
      <c r="H716" s="786" t="s">
        <v>6153</v>
      </c>
      <c r="I716" s="308"/>
    </row>
    <row r="717" spans="1:9" ht="15">
      <c r="A717" s="400">
        <v>667</v>
      </c>
      <c r="B717" s="309" t="s">
        <v>6154</v>
      </c>
      <c r="C717" s="158" t="s">
        <v>2261</v>
      </c>
      <c r="D717" s="166" t="s">
        <v>2444</v>
      </c>
      <c r="E717" s="263">
        <v>5000000</v>
      </c>
      <c r="F717" s="158" t="s">
        <v>470</v>
      </c>
      <c r="G717" s="308" t="s">
        <v>6155</v>
      </c>
      <c r="H717" s="786" t="s">
        <v>6156</v>
      </c>
      <c r="I717" s="308"/>
    </row>
    <row r="718" spans="1:9" ht="30">
      <c r="A718" s="400">
        <v>668</v>
      </c>
      <c r="B718" s="309" t="s">
        <v>6157</v>
      </c>
      <c r="C718" s="158" t="s">
        <v>2261</v>
      </c>
      <c r="D718" s="166" t="s">
        <v>2444</v>
      </c>
      <c r="E718" s="263">
        <v>5000000</v>
      </c>
      <c r="F718" s="158" t="s">
        <v>6158</v>
      </c>
      <c r="G718" s="699" t="s">
        <v>6159</v>
      </c>
      <c r="H718" s="786" t="s">
        <v>6160</v>
      </c>
      <c r="I718" s="308"/>
    </row>
    <row r="719" spans="1:9" ht="15">
      <c r="A719" s="400">
        <v>669</v>
      </c>
      <c r="B719" s="309" t="s">
        <v>6161</v>
      </c>
      <c r="C719" s="158" t="s">
        <v>2261</v>
      </c>
      <c r="D719" s="166" t="s">
        <v>2444</v>
      </c>
      <c r="E719" s="263">
        <v>5000000</v>
      </c>
      <c r="F719" s="158" t="s">
        <v>6162</v>
      </c>
      <c r="G719" s="308" t="s">
        <v>6163</v>
      </c>
      <c r="H719" s="786" t="s">
        <v>6164</v>
      </c>
      <c r="I719" s="308"/>
    </row>
    <row r="720" spans="1:9" ht="15">
      <c r="A720" s="400">
        <v>670</v>
      </c>
      <c r="B720" s="309" t="s">
        <v>6165</v>
      </c>
      <c r="C720" s="158" t="s">
        <v>484</v>
      </c>
      <c r="D720" s="166" t="s">
        <v>2444</v>
      </c>
      <c r="E720" s="263">
        <v>5000000</v>
      </c>
      <c r="F720" s="158" t="s">
        <v>6166</v>
      </c>
      <c r="G720" s="699" t="s">
        <v>6167</v>
      </c>
      <c r="H720" s="786" t="s">
        <v>6168</v>
      </c>
      <c r="I720" s="308"/>
    </row>
    <row r="721" spans="1:9" ht="15">
      <c r="A721" s="400">
        <v>671</v>
      </c>
      <c r="B721" s="309" t="s">
        <v>427</v>
      </c>
      <c r="C721" s="158" t="s">
        <v>484</v>
      </c>
      <c r="D721" s="166" t="s">
        <v>2444</v>
      </c>
      <c r="E721" s="263">
        <v>5000000</v>
      </c>
      <c r="F721" s="158" t="s">
        <v>6169</v>
      </c>
      <c r="G721" s="308" t="s">
        <v>6170</v>
      </c>
      <c r="H721" s="786" t="s">
        <v>6171</v>
      </c>
      <c r="I721" s="308"/>
    </row>
    <row r="722" spans="1:9" ht="15">
      <c r="A722" s="400">
        <v>672</v>
      </c>
      <c r="B722" s="309" t="s">
        <v>6172</v>
      </c>
      <c r="C722" s="158" t="s">
        <v>484</v>
      </c>
      <c r="D722" s="166" t="s">
        <v>2444</v>
      </c>
      <c r="E722" s="263">
        <v>5000000</v>
      </c>
      <c r="F722" s="158" t="s">
        <v>6173</v>
      </c>
      <c r="G722" s="308" t="s">
        <v>6174</v>
      </c>
      <c r="H722" s="785" t="s">
        <v>6175</v>
      </c>
      <c r="I722" s="308"/>
    </row>
    <row r="723" spans="1:9" ht="15">
      <c r="A723" s="400">
        <v>673</v>
      </c>
      <c r="B723" s="309" t="s">
        <v>6176</v>
      </c>
      <c r="C723" s="158" t="s">
        <v>484</v>
      </c>
      <c r="D723" s="166" t="s">
        <v>2444</v>
      </c>
      <c r="E723" s="263">
        <v>5000000</v>
      </c>
      <c r="F723" s="158" t="s">
        <v>6177</v>
      </c>
      <c r="G723" s="699" t="s">
        <v>6178</v>
      </c>
      <c r="H723" s="786" t="s">
        <v>6179</v>
      </c>
      <c r="I723" s="308"/>
    </row>
    <row r="724" spans="1:9" ht="15">
      <c r="A724" s="400">
        <v>674</v>
      </c>
      <c r="B724" s="309" t="s">
        <v>4180</v>
      </c>
      <c r="C724" s="158" t="s">
        <v>484</v>
      </c>
      <c r="D724" s="166" t="s">
        <v>2444</v>
      </c>
      <c r="E724" s="263">
        <v>5000000</v>
      </c>
      <c r="F724" s="158" t="s">
        <v>6180</v>
      </c>
      <c r="G724" s="308" t="s">
        <v>6181</v>
      </c>
      <c r="H724" s="786" t="s">
        <v>6182</v>
      </c>
      <c r="I724" s="308"/>
    </row>
    <row r="725" spans="1:9" ht="15">
      <c r="A725" s="400">
        <v>675</v>
      </c>
      <c r="B725" s="309" t="s">
        <v>6183</v>
      </c>
      <c r="C725" s="158" t="s">
        <v>6184</v>
      </c>
      <c r="D725" s="166" t="s">
        <v>2444</v>
      </c>
      <c r="E725" s="263">
        <v>5000000</v>
      </c>
      <c r="F725" s="158" t="s">
        <v>6185</v>
      </c>
      <c r="G725" s="308" t="s">
        <v>6186</v>
      </c>
      <c r="H725" s="786" t="s">
        <v>6187</v>
      </c>
      <c r="I725" s="308"/>
    </row>
    <row r="726" spans="1:9" ht="15">
      <c r="A726" s="400">
        <v>676</v>
      </c>
      <c r="B726" s="309" t="s">
        <v>2129</v>
      </c>
      <c r="C726" s="158" t="s">
        <v>6184</v>
      </c>
      <c r="D726" s="166" t="s">
        <v>2444</v>
      </c>
      <c r="E726" s="263">
        <v>5000000</v>
      </c>
      <c r="F726" s="158" t="s">
        <v>6188</v>
      </c>
      <c r="G726" s="699" t="s">
        <v>6189</v>
      </c>
      <c r="H726" s="786" t="s">
        <v>6190</v>
      </c>
      <c r="I726" s="308"/>
    </row>
    <row r="727" spans="1:9" ht="15">
      <c r="A727" s="400">
        <v>677</v>
      </c>
      <c r="B727" s="309" t="s">
        <v>3648</v>
      </c>
      <c r="C727" s="158" t="s">
        <v>1793</v>
      </c>
      <c r="D727" s="166" t="s">
        <v>2444</v>
      </c>
      <c r="E727" s="263">
        <v>5000000</v>
      </c>
      <c r="F727" s="158" t="s">
        <v>6191</v>
      </c>
      <c r="G727" s="308" t="s">
        <v>6192</v>
      </c>
      <c r="H727" s="786" t="s">
        <v>6193</v>
      </c>
      <c r="I727" s="308"/>
    </row>
    <row r="728" spans="1:9" ht="15">
      <c r="A728" s="400">
        <v>678</v>
      </c>
      <c r="B728" s="309" t="s">
        <v>627</v>
      </c>
      <c r="C728" s="158" t="s">
        <v>1793</v>
      </c>
      <c r="D728" s="166" t="s">
        <v>2444</v>
      </c>
      <c r="E728" s="263">
        <v>5000000</v>
      </c>
      <c r="F728" s="158" t="s">
        <v>6194</v>
      </c>
      <c r="G728" s="308" t="s">
        <v>6195</v>
      </c>
      <c r="H728" s="786" t="s">
        <v>6196</v>
      </c>
      <c r="I728" s="308"/>
    </row>
    <row r="729" spans="1:9" ht="15">
      <c r="A729" s="400">
        <v>679</v>
      </c>
      <c r="B729" s="309" t="s">
        <v>6197</v>
      </c>
      <c r="C729" s="158" t="s">
        <v>1793</v>
      </c>
      <c r="D729" s="166" t="s">
        <v>2444</v>
      </c>
      <c r="E729" s="263">
        <v>5000000</v>
      </c>
      <c r="F729" s="158" t="s">
        <v>6198</v>
      </c>
      <c r="G729" s="308" t="s">
        <v>6199</v>
      </c>
      <c r="H729" s="786" t="s">
        <v>6200</v>
      </c>
      <c r="I729" s="308"/>
    </row>
    <row r="730" spans="1:9" ht="15">
      <c r="A730" s="400">
        <v>680</v>
      </c>
      <c r="B730" s="309" t="s">
        <v>4613</v>
      </c>
      <c r="C730" s="158" t="s">
        <v>1793</v>
      </c>
      <c r="D730" s="166" t="s">
        <v>2444</v>
      </c>
      <c r="E730" s="263">
        <v>5000000</v>
      </c>
      <c r="F730" s="158" t="s">
        <v>6201</v>
      </c>
      <c r="G730" s="308" t="s">
        <v>6202</v>
      </c>
      <c r="H730" s="786" t="s">
        <v>6203</v>
      </c>
      <c r="I730" s="308"/>
    </row>
    <row r="731" spans="1:9" ht="15">
      <c r="A731" s="400">
        <v>681</v>
      </c>
      <c r="B731" s="309" t="s">
        <v>6204</v>
      </c>
      <c r="C731" s="158" t="s">
        <v>602</v>
      </c>
      <c r="D731" s="166" t="s">
        <v>2444</v>
      </c>
      <c r="E731" s="263">
        <v>5000000</v>
      </c>
      <c r="F731" s="158" t="s">
        <v>6205</v>
      </c>
      <c r="G731" s="308" t="s">
        <v>6206</v>
      </c>
      <c r="H731" s="786" t="s">
        <v>6207</v>
      </c>
      <c r="I731" s="308"/>
    </row>
    <row r="732" spans="1:9" ht="15">
      <c r="A732" s="400">
        <v>682</v>
      </c>
      <c r="B732" s="309" t="s">
        <v>598</v>
      </c>
      <c r="C732" s="158" t="s">
        <v>602</v>
      </c>
      <c r="D732" s="166" t="s">
        <v>2444</v>
      </c>
      <c r="E732" s="263">
        <v>5000000</v>
      </c>
      <c r="F732" s="158" t="s">
        <v>6208</v>
      </c>
      <c r="G732" s="308" t="s">
        <v>6209</v>
      </c>
      <c r="H732" s="786" t="s">
        <v>6210</v>
      </c>
      <c r="I732" s="308"/>
    </row>
    <row r="733" spans="1:9" ht="15">
      <c r="A733" s="400">
        <v>683</v>
      </c>
      <c r="B733" s="309" t="s">
        <v>1033</v>
      </c>
      <c r="C733" s="158" t="s">
        <v>602</v>
      </c>
      <c r="D733" s="166" t="s">
        <v>2444</v>
      </c>
      <c r="E733" s="263">
        <v>5000000</v>
      </c>
      <c r="F733" s="158" t="s">
        <v>6211</v>
      </c>
      <c r="G733" s="308" t="s">
        <v>6212</v>
      </c>
      <c r="H733" s="786" t="s">
        <v>6213</v>
      </c>
      <c r="I733" s="308"/>
    </row>
    <row r="734" spans="1:9" ht="15">
      <c r="A734" s="400">
        <v>684</v>
      </c>
      <c r="B734" s="309" t="s">
        <v>6214</v>
      </c>
      <c r="C734" s="158" t="s">
        <v>602</v>
      </c>
      <c r="D734" s="166" t="s">
        <v>2444</v>
      </c>
      <c r="E734" s="263">
        <v>5000000</v>
      </c>
      <c r="F734" s="158" t="s">
        <v>6215</v>
      </c>
      <c r="G734" s="308" t="s">
        <v>6216</v>
      </c>
      <c r="H734" s="786" t="s">
        <v>6217</v>
      </c>
      <c r="I734" s="308"/>
    </row>
    <row r="735" spans="1:9" ht="15">
      <c r="A735" s="400">
        <v>685</v>
      </c>
      <c r="B735" s="309" t="s">
        <v>6218</v>
      </c>
      <c r="C735" s="158" t="s">
        <v>602</v>
      </c>
      <c r="D735" s="166" t="s">
        <v>2444</v>
      </c>
      <c r="E735" s="263">
        <v>5000000</v>
      </c>
      <c r="F735" s="158" t="s">
        <v>6219</v>
      </c>
      <c r="G735" s="699" t="s">
        <v>6220</v>
      </c>
      <c r="H735" s="798" t="s">
        <v>6221</v>
      </c>
      <c r="I735" s="699" t="s">
        <v>6413</v>
      </c>
    </row>
    <row r="736" spans="1:9" ht="15">
      <c r="A736" s="400">
        <v>686</v>
      </c>
      <c r="B736" s="309" t="s">
        <v>6222</v>
      </c>
      <c r="C736" s="158" t="s">
        <v>602</v>
      </c>
      <c r="D736" s="166" t="s">
        <v>2444</v>
      </c>
      <c r="E736" s="263">
        <v>5000000</v>
      </c>
      <c r="F736" s="158" t="s">
        <v>6223</v>
      </c>
      <c r="G736" s="308" t="s">
        <v>6224</v>
      </c>
      <c r="H736" s="786" t="s">
        <v>6225</v>
      </c>
      <c r="I736" s="308"/>
    </row>
    <row r="737" spans="1:9" ht="15">
      <c r="A737" s="400">
        <v>687</v>
      </c>
      <c r="B737" s="309" t="s">
        <v>6226</v>
      </c>
      <c r="C737" s="158" t="s">
        <v>602</v>
      </c>
      <c r="D737" s="166" t="s">
        <v>2444</v>
      </c>
      <c r="E737" s="263">
        <v>5000000</v>
      </c>
      <c r="F737" s="158" t="s">
        <v>6227</v>
      </c>
      <c r="G737" s="699" t="s">
        <v>6228</v>
      </c>
      <c r="H737" s="786" t="s">
        <v>6229</v>
      </c>
      <c r="I737" s="308"/>
    </row>
    <row r="738" spans="1:9" ht="15">
      <c r="A738" s="400">
        <v>688</v>
      </c>
      <c r="B738" s="309" t="s">
        <v>593</v>
      </c>
      <c r="C738" s="158" t="s">
        <v>602</v>
      </c>
      <c r="D738" s="166" t="s">
        <v>2444</v>
      </c>
      <c r="E738" s="263">
        <v>5000000</v>
      </c>
      <c r="F738" s="158" t="s">
        <v>6230</v>
      </c>
      <c r="G738" s="308" t="s">
        <v>6231</v>
      </c>
      <c r="H738" s="786" t="s">
        <v>6232</v>
      </c>
      <c r="I738" s="308"/>
    </row>
    <row r="739" spans="1:9" ht="15">
      <c r="A739" s="400">
        <v>689</v>
      </c>
      <c r="B739" s="309" t="s">
        <v>3251</v>
      </c>
      <c r="C739" s="158" t="s">
        <v>602</v>
      </c>
      <c r="D739" s="166" t="s">
        <v>2444</v>
      </c>
      <c r="E739" s="263">
        <v>5000000</v>
      </c>
      <c r="F739" s="158" t="s">
        <v>6233</v>
      </c>
      <c r="G739" s="699" t="s">
        <v>6234</v>
      </c>
      <c r="H739" s="786" t="s">
        <v>6235</v>
      </c>
      <c r="I739" s="308"/>
    </row>
    <row r="740" spans="1:9" ht="30">
      <c r="A740" s="400">
        <v>690</v>
      </c>
      <c r="B740" s="309" t="s">
        <v>2447</v>
      </c>
      <c r="C740" s="158" t="s">
        <v>1334</v>
      </c>
      <c r="D740" s="166" t="s">
        <v>2444</v>
      </c>
      <c r="E740" s="263">
        <v>5000000</v>
      </c>
      <c r="F740" s="158" t="s">
        <v>6236</v>
      </c>
      <c r="G740" s="699" t="s">
        <v>4912</v>
      </c>
      <c r="H740" s="786" t="s">
        <v>6237</v>
      </c>
      <c r="I740" s="308"/>
    </row>
    <row r="741" spans="1:9" ht="30">
      <c r="A741" s="400">
        <v>691</v>
      </c>
      <c r="B741" s="309" t="s">
        <v>6238</v>
      </c>
      <c r="C741" s="158" t="s">
        <v>1334</v>
      </c>
      <c r="D741" s="166" t="s">
        <v>2444</v>
      </c>
      <c r="E741" s="263">
        <v>5000000</v>
      </c>
      <c r="F741" s="158" t="s">
        <v>6239</v>
      </c>
      <c r="G741" s="308" t="s">
        <v>6240</v>
      </c>
      <c r="H741" s="786" t="s">
        <v>6241</v>
      </c>
      <c r="I741" s="308"/>
    </row>
    <row r="742" spans="1:9" ht="30">
      <c r="A742" s="400">
        <v>692</v>
      </c>
      <c r="B742" s="309" t="s">
        <v>6242</v>
      </c>
      <c r="C742" s="158" t="s">
        <v>1334</v>
      </c>
      <c r="D742" s="166" t="s">
        <v>2444</v>
      </c>
      <c r="E742" s="263">
        <v>5000000</v>
      </c>
      <c r="F742" s="158" t="s">
        <v>6243</v>
      </c>
      <c r="G742" s="308" t="s">
        <v>6244</v>
      </c>
      <c r="H742" s="786" t="s">
        <v>6245</v>
      </c>
      <c r="I742" s="308"/>
    </row>
    <row r="743" spans="1:9" ht="15">
      <c r="A743" s="400">
        <v>693</v>
      </c>
      <c r="B743" s="309" t="s">
        <v>390</v>
      </c>
      <c r="C743" s="158" t="s">
        <v>6246</v>
      </c>
      <c r="D743" s="166" t="s">
        <v>2444</v>
      </c>
      <c r="E743" s="263">
        <v>5000000</v>
      </c>
      <c r="F743" s="158" t="s">
        <v>6247</v>
      </c>
      <c r="G743" s="699" t="s">
        <v>6248</v>
      </c>
      <c r="H743" s="786" t="s">
        <v>6249</v>
      </c>
      <c r="I743" s="308"/>
    </row>
    <row r="744" spans="1:9" ht="15">
      <c r="A744" s="400">
        <v>694</v>
      </c>
      <c r="B744" s="309" t="s">
        <v>6250</v>
      </c>
      <c r="C744" s="158" t="s">
        <v>6246</v>
      </c>
      <c r="D744" s="166" t="s">
        <v>2444</v>
      </c>
      <c r="E744" s="263">
        <v>5000000</v>
      </c>
      <c r="F744" s="158" t="s">
        <v>6251</v>
      </c>
      <c r="G744" s="308" t="s">
        <v>6252</v>
      </c>
      <c r="H744" s="786" t="s">
        <v>6253</v>
      </c>
      <c r="I744" s="308"/>
    </row>
    <row r="745" spans="1:9" ht="15">
      <c r="A745" s="400">
        <v>695</v>
      </c>
      <c r="B745" s="309" t="s">
        <v>194</v>
      </c>
      <c r="C745" s="158" t="s">
        <v>6246</v>
      </c>
      <c r="D745" s="166" t="s">
        <v>2444</v>
      </c>
      <c r="E745" s="263">
        <v>5000000</v>
      </c>
      <c r="F745" s="158" t="s">
        <v>6254</v>
      </c>
      <c r="G745" s="699" t="s">
        <v>6255</v>
      </c>
      <c r="H745" s="786" t="s">
        <v>6256</v>
      </c>
      <c r="I745" s="308"/>
    </row>
    <row r="746" spans="1:9" ht="15">
      <c r="A746" s="400">
        <v>696</v>
      </c>
      <c r="B746" s="309" t="s">
        <v>2116</v>
      </c>
      <c r="C746" s="158" t="s">
        <v>70</v>
      </c>
      <c r="D746" s="166" t="s">
        <v>2444</v>
      </c>
      <c r="E746" s="263">
        <v>5000000</v>
      </c>
      <c r="F746" s="158" t="s">
        <v>6257</v>
      </c>
      <c r="G746" s="308" t="s">
        <v>6258</v>
      </c>
      <c r="H746" s="786" t="s">
        <v>6259</v>
      </c>
      <c r="I746" s="308"/>
    </row>
    <row r="747" spans="1:9" ht="15">
      <c r="A747" s="400">
        <v>697</v>
      </c>
      <c r="B747" s="309" t="s">
        <v>6260</v>
      </c>
      <c r="C747" s="158" t="s">
        <v>121</v>
      </c>
      <c r="D747" s="166" t="s">
        <v>2444</v>
      </c>
      <c r="E747" s="263">
        <v>5000000</v>
      </c>
      <c r="F747" s="158" t="s">
        <v>6261</v>
      </c>
      <c r="G747" s="699" t="s">
        <v>6262</v>
      </c>
      <c r="H747" s="786" t="s">
        <v>6263</v>
      </c>
      <c r="I747" s="308"/>
    </row>
    <row r="748" spans="1:9" ht="15">
      <c r="A748" s="400">
        <v>698</v>
      </c>
      <c r="B748" s="309" t="s">
        <v>6264</v>
      </c>
      <c r="C748" s="158" t="s">
        <v>4257</v>
      </c>
      <c r="D748" s="166" t="s">
        <v>2444</v>
      </c>
      <c r="E748" s="263">
        <v>5000000</v>
      </c>
      <c r="F748" s="158" t="s">
        <v>6265</v>
      </c>
      <c r="G748" s="308" t="s">
        <v>6266</v>
      </c>
      <c r="H748" s="786" t="s">
        <v>6267</v>
      </c>
      <c r="I748" s="308"/>
    </row>
    <row r="749" spans="1:9" ht="30">
      <c r="A749" s="400">
        <v>699</v>
      </c>
      <c r="B749" s="309" t="s">
        <v>3055</v>
      </c>
      <c r="C749" s="158" t="s">
        <v>6268</v>
      </c>
      <c r="D749" s="166" t="s">
        <v>2444</v>
      </c>
      <c r="E749" s="263">
        <v>5000000</v>
      </c>
      <c r="F749" s="158" t="s">
        <v>6269</v>
      </c>
      <c r="G749" s="699" t="s">
        <v>6270</v>
      </c>
      <c r="H749" s="786" t="s">
        <v>6271</v>
      </c>
      <c r="I749" s="308"/>
    </row>
    <row r="750" spans="1:9" ht="15">
      <c r="A750" s="400">
        <v>700</v>
      </c>
      <c r="B750" s="309" t="s">
        <v>5548</v>
      </c>
      <c r="C750" s="158" t="s">
        <v>200</v>
      </c>
      <c r="D750" s="166" t="s">
        <v>2444</v>
      </c>
      <c r="E750" s="263">
        <v>5000000</v>
      </c>
      <c r="F750" s="158" t="s">
        <v>6272</v>
      </c>
      <c r="G750" s="308" t="s">
        <v>6273</v>
      </c>
      <c r="H750" s="786" t="s">
        <v>6274</v>
      </c>
      <c r="I750" s="308"/>
    </row>
    <row r="751" spans="1:9" ht="15">
      <c r="A751" s="400">
        <v>701</v>
      </c>
      <c r="B751" s="309" t="s">
        <v>5115</v>
      </c>
      <c r="C751" s="158" t="s">
        <v>628</v>
      </c>
      <c r="D751" s="166" t="s">
        <v>2444</v>
      </c>
      <c r="E751" s="263">
        <v>5000000</v>
      </c>
      <c r="F751" s="158" t="s">
        <v>6275</v>
      </c>
      <c r="G751" s="308" t="s">
        <v>6276</v>
      </c>
      <c r="H751" s="786" t="s">
        <v>6277</v>
      </c>
      <c r="I751" s="308"/>
    </row>
    <row r="752" spans="1:9" ht="15">
      <c r="A752" s="400">
        <v>702</v>
      </c>
      <c r="B752" s="309" t="s">
        <v>6278</v>
      </c>
      <c r="C752" s="158" t="s">
        <v>6279</v>
      </c>
      <c r="D752" s="166" t="s">
        <v>2444</v>
      </c>
      <c r="E752" s="263">
        <v>5000000</v>
      </c>
      <c r="F752" s="158" t="s">
        <v>6280</v>
      </c>
      <c r="G752" s="308" t="s">
        <v>6281</v>
      </c>
      <c r="H752" s="786" t="s">
        <v>6282</v>
      </c>
      <c r="I752" s="308"/>
    </row>
    <row r="753" spans="1:9" ht="30">
      <c r="A753" s="400">
        <v>703</v>
      </c>
      <c r="B753" s="309" t="s">
        <v>6283</v>
      </c>
      <c r="C753" s="158" t="s">
        <v>6284</v>
      </c>
      <c r="D753" s="166" t="s">
        <v>2444</v>
      </c>
      <c r="E753" s="263">
        <v>5000000</v>
      </c>
      <c r="F753" s="158" t="s">
        <v>6285</v>
      </c>
      <c r="G753" s="699" t="s">
        <v>6286</v>
      </c>
      <c r="H753" s="786" t="s">
        <v>6287</v>
      </c>
      <c r="I753" s="724"/>
    </row>
    <row r="754" spans="1:9" ht="15">
      <c r="A754" s="400">
        <v>704</v>
      </c>
      <c r="B754" s="309" t="s">
        <v>1419</v>
      </c>
      <c r="C754" s="158" t="s">
        <v>363</v>
      </c>
      <c r="D754" s="166" t="s">
        <v>2444</v>
      </c>
      <c r="E754" s="263">
        <v>5000000</v>
      </c>
      <c r="F754" s="158" t="s">
        <v>6141</v>
      </c>
      <c r="G754" s="699" t="s">
        <v>6288</v>
      </c>
      <c r="H754" s="786" t="s">
        <v>6289</v>
      </c>
      <c r="I754" s="308"/>
    </row>
    <row r="755" spans="1:9" ht="15">
      <c r="A755" s="400">
        <v>705</v>
      </c>
      <c r="B755" s="309" t="s">
        <v>6290</v>
      </c>
      <c r="C755" s="158" t="s">
        <v>290</v>
      </c>
      <c r="D755" s="166" t="s">
        <v>2444</v>
      </c>
      <c r="E755" s="263">
        <v>5000000</v>
      </c>
      <c r="F755" s="158" t="s">
        <v>1456</v>
      </c>
      <c r="G755" s="308" t="s">
        <v>6291</v>
      </c>
      <c r="H755" s="786" t="s">
        <v>6292</v>
      </c>
      <c r="I755" s="308"/>
    </row>
    <row r="756" spans="1:9" ht="15">
      <c r="A756" s="400">
        <v>706</v>
      </c>
      <c r="B756" s="309" t="s">
        <v>598</v>
      </c>
      <c r="C756" s="158" t="s">
        <v>6293</v>
      </c>
      <c r="D756" s="166" t="s">
        <v>2444</v>
      </c>
      <c r="E756" s="263">
        <v>5000000</v>
      </c>
      <c r="F756" s="158" t="s">
        <v>6294</v>
      </c>
      <c r="G756" s="308" t="s">
        <v>6295</v>
      </c>
      <c r="H756" s="786" t="s">
        <v>6296</v>
      </c>
      <c r="I756" s="308"/>
    </row>
    <row r="757" spans="1:9" ht="15">
      <c r="A757" s="400">
        <v>707</v>
      </c>
      <c r="B757" s="309" t="s">
        <v>118</v>
      </c>
      <c r="C757" s="158" t="s">
        <v>1810</v>
      </c>
      <c r="D757" s="166" t="s">
        <v>2444</v>
      </c>
      <c r="E757" s="263">
        <v>5000000</v>
      </c>
      <c r="F757" s="158" t="s">
        <v>6211</v>
      </c>
      <c r="G757" s="308" t="s">
        <v>6297</v>
      </c>
      <c r="H757" s="786" t="s">
        <v>6298</v>
      </c>
      <c r="I757" s="308" t="s">
        <v>6414</v>
      </c>
    </row>
    <row r="758" spans="1:9" ht="15">
      <c r="A758" s="400">
        <v>708</v>
      </c>
      <c r="B758" s="309" t="s">
        <v>722</v>
      </c>
      <c r="C758" s="158" t="s">
        <v>625</v>
      </c>
      <c r="D758" s="166" t="s">
        <v>2444</v>
      </c>
      <c r="E758" s="263">
        <v>5000000</v>
      </c>
      <c r="F758" s="158" t="s">
        <v>6299</v>
      </c>
      <c r="G758" s="308" t="s">
        <v>6300</v>
      </c>
      <c r="H758" s="786" t="s">
        <v>6301</v>
      </c>
      <c r="I758" s="308"/>
    </row>
    <row r="759" spans="1:9" ht="15">
      <c r="A759" s="400">
        <v>709</v>
      </c>
      <c r="B759" s="309" t="s">
        <v>611</v>
      </c>
      <c r="C759" s="158" t="s">
        <v>3238</v>
      </c>
      <c r="D759" s="166" t="s">
        <v>1304</v>
      </c>
      <c r="E759" s="263">
        <v>5000000</v>
      </c>
      <c r="F759" s="158" t="s">
        <v>6302</v>
      </c>
      <c r="G759" s="308" t="s">
        <v>6303</v>
      </c>
      <c r="H759" s="786" t="s">
        <v>6304</v>
      </c>
      <c r="I759" s="308"/>
    </row>
    <row r="760" spans="1:9" ht="15">
      <c r="A760" s="400">
        <v>710</v>
      </c>
      <c r="B760" s="309" t="s">
        <v>5115</v>
      </c>
      <c r="C760" s="158" t="s">
        <v>3238</v>
      </c>
      <c r="D760" s="166" t="s">
        <v>2444</v>
      </c>
      <c r="E760" s="263">
        <v>5000000</v>
      </c>
      <c r="F760" s="158" t="s">
        <v>6305</v>
      </c>
      <c r="G760" s="699" t="s">
        <v>6306</v>
      </c>
      <c r="H760" s="786" t="s">
        <v>6307</v>
      </c>
      <c r="I760" s="308"/>
    </row>
    <row r="761" spans="1:9" ht="15">
      <c r="A761" s="400">
        <v>711</v>
      </c>
      <c r="B761" s="309" t="s">
        <v>3259</v>
      </c>
      <c r="C761" s="158" t="s">
        <v>290</v>
      </c>
      <c r="D761" s="166" t="s">
        <v>2444</v>
      </c>
      <c r="E761" s="263">
        <v>5000000</v>
      </c>
      <c r="F761" s="158" t="s">
        <v>6308</v>
      </c>
      <c r="G761" s="308" t="s">
        <v>6309</v>
      </c>
      <c r="H761" s="786" t="s">
        <v>6310</v>
      </c>
      <c r="I761" s="308"/>
    </row>
    <row r="762" spans="1:9" ht="30">
      <c r="A762" s="400">
        <v>712</v>
      </c>
      <c r="B762" s="309" t="s">
        <v>6311</v>
      </c>
      <c r="C762" s="158" t="s">
        <v>6312</v>
      </c>
      <c r="D762" s="166" t="s">
        <v>2444</v>
      </c>
      <c r="E762" s="263">
        <v>5000000</v>
      </c>
      <c r="F762" s="158" t="s">
        <v>6313</v>
      </c>
      <c r="G762" s="699" t="s">
        <v>6314</v>
      </c>
      <c r="H762" s="786" t="s">
        <v>6315</v>
      </c>
      <c r="I762" s="308"/>
    </row>
    <row r="763" spans="1:9" ht="15">
      <c r="A763" s="400">
        <v>713</v>
      </c>
      <c r="B763" s="309" t="s">
        <v>6316</v>
      </c>
      <c r="C763" s="158" t="s">
        <v>3685</v>
      </c>
      <c r="D763" s="166" t="s">
        <v>1279</v>
      </c>
      <c r="E763" s="263">
        <v>5000000</v>
      </c>
      <c r="F763" s="158" t="s">
        <v>6317</v>
      </c>
      <c r="G763" s="705" t="s">
        <v>6318</v>
      </c>
      <c r="H763" s="799"/>
      <c r="I763" s="166"/>
    </row>
    <row r="764" spans="1:9" ht="30">
      <c r="A764" s="400">
        <v>714</v>
      </c>
      <c r="B764" s="309" t="s">
        <v>6319</v>
      </c>
      <c r="C764" s="158" t="s">
        <v>3137</v>
      </c>
      <c r="D764" s="166" t="s">
        <v>2444</v>
      </c>
      <c r="E764" s="263">
        <v>5000000</v>
      </c>
      <c r="F764" s="158" t="s">
        <v>6320</v>
      </c>
      <c r="G764" s="158">
        <v>205722795</v>
      </c>
      <c r="H764" s="309">
        <v>987780802</v>
      </c>
      <c r="I764" s="158"/>
    </row>
    <row r="765" spans="1:9" ht="30">
      <c r="A765" s="400">
        <v>715</v>
      </c>
      <c r="B765" s="309" t="s">
        <v>44</v>
      </c>
      <c r="C765" s="158" t="s">
        <v>6321</v>
      </c>
      <c r="D765" s="166" t="s">
        <v>2444</v>
      </c>
      <c r="E765" s="263">
        <v>5000000</v>
      </c>
      <c r="F765" s="158" t="s">
        <v>6322</v>
      </c>
      <c r="G765" s="158">
        <v>197310696</v>
      </c>
      <c r="H765" s="309" t="s">
        <v>6323</v>
      </c>
      <c r="I765" s="158"/>
    </row>
    <row r="766" spans="1:9" ht="15">
      <c r="A766" s="400">
        <v>716</v>
      </c>
      <c r="B766" s="309" t="s">
        <v>6324</v>
      </c>
      <c r="C766" s="158" t="s">
        <v>6325</v>
      </c>
      <c r="D766" s="166" t="s">
        <v>2444</v>
      </c>
      <c r="E766" s="263">
        <v>5000000</v>
      </c>
      <c r="F766" s="158" t="s">
        <v>6326</v>
      </c>
      <c r="G766" s="158">
        <v>201665125</v>
      </c>
      <c r="H766" s="309" t="s">
        <v>6327</v>
      </c>
      <c r="I766" s="158"/>
    </row>
    <row r="767" spans="1:9" ht="30">
      <c r="A767" s="400">
        <v>717</v>
      </c>
      <c r="B767" s="309" t="s">
        <v>4430</v>
      </c>
      <c r="C767" s="158" t="s">
        <v>6328</v>
      </c>
      <c r="D767" s="166" t="s">
        <v>2444</v>
      </c>
      <c r="E767" s="263">
        <v>5000000</v>
      </c>
      <c r="F767" s="158" t="s">
        <v>6329</v>
      </c>
      <c r="G767" s="158">
        <v>205692925</v>
      </c>
      <c r="H767" s="309">
        <v>1204037581</v>
      </c>
      <c r="I767" s="158"/>
    </row>
    <row r="768" spans="1:9" ht="15">
      <c r="A768" s="400">
        <v>718</v>
      </c>
      <c r="B768" s="309" t="s">
        <v>627</v>
      </c>
      <c r="C768" s="158" t="s">
        <v>6328</v>
      </c>
      <c r="D768" s="166" t="s">
        <v>2444</v>
      </c>
      <c r="E768" s="263">
        <v>5000000</v>
      </c>
      <c r="F768" s="158" t="s">
        <v>6330</v>
      </c>
      <c r="G768" s="158">
        <v>183982245</v>
      </c>
      <c r="H768" s="309">
        <v>902375572</v>
      </c>
      <c r="I768" s="158"/>
    </row>
    <row r="769" spans="1:9" ht="15">
      <c r="A769" s="400">
        <v>719</v>
      </c>
      <c r="B769" s="309" t="s">
        <v>6331</v>
      </c>
      <c r="C769" s="158" t="s">
        <v>6328</v>
      </c>
      <c r="D769" s="166" t="s">
        <v>2444</v>
      </c>
      <c r="E769" s="263">
        <v>5000000</v>
      </c>
      <c r="F769" s="158" t="s">
        <v>6332</v>
      </c>
      <c r="G769" s="158">
        <v>197275795</v>
      </c>
      <c r="H769" s="309">
        <v>1666120777</v>
      </c>
      <c r="I769" s="158"/>
    </row>
    <row r="770" spans="1:9" ht="30">
      <c r="A770" s="400">
        <v>720</v>
      </c>
      <c r="B770" s="815" t="s">
        <v>312</v>
      </c>
      <c r="C770" s="158" t="s">
        <v>3137</v>
      </c>
      <c r="D770" s="166" t="s">
        <v>2444</v>
      </c>
      <c r="E770" s="263">
        <v>5000000</v>
      </c>
      <c r="F770" s="725" t="s">
        <v>6333</v>
      </c>
      <c r="G770" s="725">
        <v>194649106</v>
      </c>
      <c r="H770" s="309">
        <v>984364407</v>
      </c>
      <c r="I770" s="158"/>
    </row>
    <row r="771" spans="1:9" ht="15">
      <c r="A771" s="400">
        <v>721</v>
      </c>
      <c r="B771" s="792" t="s">
        <v>6334</v>
      </c>
      <c r="C771" s="158" t="s">
        <v>6325</v>
      </c>
      <c r="D771" s="166" t="s">
        <v>2444</v>
      </c>
      <c r="E771" s="263">
        <v>5000000</v>
      </c>
      <c r="F771" s="158" t="s">
        <v>6335</v>
      </c>
      <c r="G771" s="297"/>
      <c r="H771" s="800"/>
      <c r="I771" s="158"/>
    </row>
    <row r="772" spans="1:9" ht="15">
      <c r="A772" s="400">
        <v>722</v>
      </c>
      <c r="B772" s="792" t="s">
        <v>6336</v>
      </c>
      <c r="C772" s="158" t="s">
        <v>4463</v>
      </c>
      <c r="D772" s="166" t="s">
        <v>1279</v>
      </c>
      <c r="E772" s="263">
        <v>5000000</v>
      </c>
      <c r="F772" s="158" t="s">
        <v>6337</v>
      </c>
      <c r="G772" s="297">
        <v>905169574</v>
      </c>
      <c r="H772" s="800"/>
      <c r="I772" s="158"/>
    </row>
    <row r="773" spans="1:9" ht="15">
      <c r="A773" s="400">
        <v>723</v>
      </c>
      <c r="B773" s="792" t="s">
        <v>2615</v>
      </c>
      <c r="C773" s="158" t="s">
        <v>1687</v>
      </c>
      <c r="D773" s="166" t="s">
        <v>2444</v>
      </c>
      <c r="E773" s="263">
        <v>5000000</v>
      </c>
      <c r="F773" s="158" t="s">
        <v>6338</v>
      </c>
      <c r="G773" s="297"/>
      <c r="H773" s="800"/>
      <c r="I773" s="158"/>
    </row>
    <row r="774" spans="1:9" ht="15">
      <c r="A774" s="400">
        <v>724</v>
      </c>
      <c r="B774" s="795" t="s">
        <v>5988</v>
      </c>
      <c r="C774" s="676" t="s">
        <v>625</v>
      </c>
      <c r="D774" s="554" t="s">
        <v>1279</v>
      </c>
      <c r="E774" s="263">
        <v>5000000</v>
      </c>
      <c r="F774" s="676" t="s">
        <v>5989</v>
      </c>
      <c r="G774" s="726">
        <v>201693184</v>
      </c>
      <c r="H774" s="801" t="s">
        <v>5990</v>
      </c>
      <c r="I774" s="554"/>
    </row>
    <row r="775" spans="1:9" ht="15">
      <c r="A775" s="400">
        <v>725</v>
      </c>
      <c r="B775" s="545" t="s">
        <v>120</v>
      </c>
      <c r="C775" s="149" t="s">
        <v>313</v>
      </c>
      <c r="D775" s="344" t="s">
        <v>2444</v>
      </c>
      <c r="E775" s="727">
        <v>5000000</v>
      </c>
      <c r="F775" s="149" t="s">
        <v>6339</v>
      </c>
      <c r="G775" s="715" t="s">
        <v>6340</v>
      </c>
      <c r="H775" s="793" t="s">
        <v>6341</v>
      </c>
      <c r="I775" s="344"/>
    </row>
    <row r="776" spans="1:9" ht="15">
      <c r="A776" s="400">
        <v>726</v>
      </c>
      <c r="B776" s="545" t="s">
        <v>1135</v>
      </c>
      <c r="C776" s="149" t="s">
        <v>6342</v>
      </c>
      <c r="D776" s="344" t="s">
        <v>2444</v>
      </c>
      <c r="E776" s="727">
        <v>5000000</v>
      </c>
      <c r="F776" s="149" t="s">
        <v>6343</v>
      </c>
      <c r="G776" s="715" t="s">
        <v>1366</v>
      </c>
      <c r="H776" s="793" t="s">
        <v>6344</v>
      </c>
      <c r="I776" s="344"/>
    </row>
    <row r="777" spans="1:9" ht="15">
      <c r="A777" s="400">
        <v>727</v>
      </c>
      <c r="B777" s="545" t="s">
        <v>4306</v>
      </c>
      <c r="C777" s="149" t="s">
        <v>6345</v>
      </c>
      <c r="D777" s="344" t="s">
        <v>2444</v>
      </c>
      <c r="E777" s="727">
        <v>5000000</v>
      </c>
      <c r="F777" s="149" t="s">
        <v>6346</v>
      </c>
      <c r="G777" s="715" t="s">
        <v>6347</v>
      </c>
      <c r="H777" s="793" t="s">
        <v>6348</v>
      </c>
      <c r="I777" s="344"/>
    </row>
    <row r="778" spans="1:9" ht="30">
      <c r="A778" s="400">
        <v>728</v>
      </c>
      <c r="B778" s="545" t="s">
        <v>6349</v>
      </c>
      <c r="C778" s="149" t="s">
        <v>6350</v>
      </c>
      <c r="D778" s="344" t="s">
        <v>2444</v>
      </c>
      <c r="E778" s="727">
        <v>5000000</v>
      </c>
      <c r="F778" s="149" t="s">
        <v>6351</v>
      </c>
      <c r="G778" s="715" t="s">
        <v>6352</v>
      </c>
      <c r="H778" s="793" t="s">
        <v>6353</v>
      </c>
      <c r="I778" s="344"/>
    </row>
    <row r="779" spans="1:9" ht="30.75" customHeight="1">
      <c r="A779" s="140"/>
      <c r="B779" s="453" t="s">
        <v>5897</v>
      </c>
      <c r="C779" s="207"/>
      <c r="D779" s="140"/>
      <c r="E779" s="299"/>
      <c r="F779" s="207"/>
      <c r="G779" s="207"/>
      <c r="H779" s="453"/>
      <c r="I779" s="140">
        <v>11</v>
      </c>
    </row>
    <row r="780" spans="1:9" ht="30.75" customHeight="1">
      <c r="A780" s="400">
        <v>729</v>
      </c>
      <c r="B780" s="150" t="s">
        <v>593</v>
      </c>
      <c r="C780" s="518" t="s">
        <v>628</v>
      </c>
      <c r="D780" s="400" t="s">
        <v>1279</v>
      </c>
      <c r="E780" s="156">
        <v>5000000</v>
      </c>
      <c r="F780" s="365" t="s">
        <v>5898</v>
      </c>
      <c r="G780" s="402">
        <v>135628043</v>
      </c>
      <c r="H780" s="150">
        <v>1692469618</v>
      </c>
      <c r="I780" s="402"/>
    </row>
    <row r="781" spans="1:9" ht="30.75" customHeight="1">
      <c r="A781" s="400">
        <v>730</v>
      </c>
      <c r="B781" s="816" t="s">
        <v>1992</v>
      </c>
      <c r="C781" s="673" t="s">
        <v>602</v>
      </c>
      <c r="D781" s="667" t="s">
        <v>1279</v>
      </c>
      <c r="E781" s="551">
        <v>5000000</v>
      </c>
      <c r="F781" s="365" t="s">
        <v>5898</v>
      </c>
      <c r="G781" s="402">
        <v>135788708</v>
      </c>
      <c r="H781" s="150">
        <v>913755130</v>
      </c>
      <c r="I781" s="402"/>
    </row>
    <row r="782" spans="1:9" ht="30.75" customHeight="1">
      <c r="A782" s="400">
        <v>731</v>
      </c>
      <c r="B782" s="816" t="s">
        <v>5698</v>
      </c>
      <c r="C782" s="673" t="s">
        <v>2158</v>
      </c>
      <c r="D782" s="667" t="s">
        <v>1279</v>
      </c>
      <c r="E782" s="551">
        <v>5000000</v>
      </c>
      <c r="F782" s="365" t="s">
        <v>5899</v>
      </c>
      <c r="G782" s="402">
        <v>26195001324</v>
      </c>
      <c r="H782" s="150">
        <v>973381206</v>
      </c>
      <c r="I782" s="402"/>
    </row>
    <row r="783" spans="1:9" ht="30.75" customHeight="1">
      <c r="A783" s="400">
        <v>732</v>
      </c>
      <c r="B783" s="150" t="s">
        <v>561</v>
      </c>
      <c r="C783" s="518" t="s">
        <v>2286</v>
      </c>
      <c r="D783" s="400" t="s">
        <v>1279</v>
      </c>
      <c r="E783" s="156">
        <v>5000000</v>
      </c>
      <c r="F783" s="365" t="s">
        <v>5895</v>
      </c>
      <c r="G783" s="402">
        <v>135750901</v>
      </c>
      <c r="H783" s="150">
        <v>987042063</v>
      </c>
      <c r="I783" s="402"/>
    </row>
    <row r="784" spans="1:9" ht="30.75" customHeight="1">
      <c r="A784" s="400">
        <v>733</v>
      </c>
      <c r="B784" s="150" t="s">
        <v>1637</v>
      </c>
      <c r="C784" s="518" t="s">
        <v>5900</v>
      </c>
      <c r="D784" s="400" t="s">
        <v>1279</v>
      </c>
      <c r="E784" s="156">
        <v>5000000</v>
      </c>
      <c r="F784" s="365" t="s">
        <v>5895</v>
      </c>
      <c r="G784" s="402">
        <v>135650778</v>
      </c>
      <c r="H784" s="150">
        <v>1679890159</v>
      </c>
      <c r="I784" s="402"/>
    </row>
    <row r="785" spans="1:9" ht="30.75" customHeight="1">
      <c r="A785" s="400">
        <v>734</v>
      </c>
      <c r="B785" s="150" t="s">
        <v>1167</v>
      </c>
      <c r="C785" s="518" t="s">
        <v>3238</v>
      </c>
      <c r="D785" s="400" t="s">
        <v>1279</v>
      </c>
      <c r="E785" s="156">
        <v>5000000</v>
      </c>
      <c r="F785" s="365" t="s">
        <v>5895</v>
      </c>
      <c r="G785" s="402">
        <v>135754825</v>
      </c>
      <c r="H785" s="150">
        <v>1676368369</v>
      </c>
      <c r="I785" s="402"/>
    </row>
    <row r="786" spans="1:9" ht="30.75" customHeight="1">
      <c r="A786" s="400">
        <v>735</v>
      </c>
      <c r="B786" s="150" t="s">
        <v>5187</v>
      </c>
      <c r="C786" s="518" t="s">
        <v>602</v>
      </c>
      <c r="D786" s="400" t="s">
        <v>1279</v>
      </c>
      <c r="E786" s="156">
        <v>5000000</v>
      </c>
      <c r="F786" s="365" t="s">
        <v>5901</v>
      </c>
      <c r="G786" s="402">
        <v>135802921</v>
      </c>
      <c r="H786" s="150">
        <v>973009684</v>
      </c>
      <c r="I786" s="402"/>
    </row>
    <row r="787" spans="1:9" ht="24" customHeight="1">
      <c r="A787" s="400">
        <v>736</v>
      </c>
      <c r="B787" s="150" t="s">
        <v>216</v>
      </c>
      <c r="C787" s="518" t="s">
        <v>60</v>
      </c>
      <c r="D787" s="400" t="s">
        <v>1279</v>
      </c>
      <c r="E787" s="156">
        <v>5000000</v>
      </c>
      <c r="F787" s="365" t="s">
        <v>5902</v>
      </c>
      <c r="G787" s="402">
        <v>135475392</v>
      </c>
      <c r="H787" s="150">
        <v>979015890</v>
      </c>
      <c r="I787" s="402"/>
    </row>
    <row r="788" spans="1:9" s="22" customFormat="1" ht="17.25" customHeight="1">
      <c r="A788" s="400">
        <v>737</v>
      </c>
      <c r="B788" s="150" t="s">
        <v>94</v>
      </c>
      <c r="C788" s="518" t="s">
        <v>5903</v>
      </c>
      <c r="D788" s="400" t="s">
        <v>1283</v>
      </c>
      <c r="E788" s="156">
        <v>2000000</v>
      </c>
      <c r="F788" s="365" t="s">
        <v>5895</v>
      </c>
      <c r="G788" s="402">
        <v>135850647</v>
      </c>
      <c r="H788" s="150">
        <v>1686294186</v>
      </c>
      <c r="I788" s="402"/>
    </row>
    <row r="789" spans="1:9" s="22" customFormat="1" ht="42" customHeight="1">
      <c r="A789" s="400">
        <v>738</v>
      </c>
      <c r="B789" s="150" t="s">
        <v>5904</v>
      </c>
      <c r="C789" s="518" t="s">
        <v>5905</v>
      </c>
      <c r="D789" s="400" t="s">
        <v>1627</v>
      </c>
      <c r="E789" s="156">
        <v>2000000</v>
      </c>
      <c r="F789" s="365" t="s">
        <v>5906</v>
      </c>
      <c r="G789" s="402">
        <v>135760404</v>
      </c>
      <c r="H789" s="150">
        <v>979691870</v>
      </c>
      <c r="I789" s="402"/>
    </row>
    <row r="790" spans="1:9" ht="28.5" customHeight="1">
      <c r="A790" s="400">
        <v>739</v>
      </c>
      <c r="B790" s="150" t="s">
        <v>1772</v>
      </c>
      <c r="C790" s="518" t="s">
        <v>786</v>
      </c>
      <c r="D790" s="400" t="s">
        <v>1734</v>
      </c>
      <c r="E790" s="156">
        <v>2000000</v>
      </c>
      <c r="F790" s="365" t="s">
        <v>5907</v>
      </c>
      <c r="G790" s="402">
        <v>135882721</v>
      </c>
      <c r="H790" s="150"/>
      <c r="I790" s="402"/>
    </row>
    <row r="791" spans="1:9" ht="18.75">
      <c r="A791" s="641"/>
      <c r="B791" s="642" t="s">
        <v>840</v>
      </c>
      <c r="C791" s="643"/>
      <c r="D791" s="644"/>
      <c r="E791" s="645">
        <f>SUM(E8:E790)</f>
        <v>2180000000</v>
      </c>
      <c r="F791" s="646"/>
      <c r="G791" s="647"/>
      <c r="H791" s="643"/>
      <c r="I791" s="648"/>
    </row>
    <row r="793" spans="1:9" ht="18.75">
      <c r="A793" s="570"/>
      <c r="B793" s="457"/>
      <c r="C793" s="571"/>
      <c r="D793" s="239"/>
      <c r="E793" s="499"/>
      <c r="F793" s="472"/>
      <c r="G793" s="274"/>
      <c r="H793" s="802"/>
      <c r="I793" s="572"/>
    </row>
    <row r="794" spans="1:9" ht="20.25" customHeight="1">
      <c r="A794" s="570"/>
      <c r="B794" s="457"/>
      <c r="C794" s="499"/>
      <c r="D794" s="239"/>
      <c r="E794" s="498"/>
      <c r="F794" s="868" t="s">
        <v>7568</v>
      </c>
      <c r="G794" s="868"/>
      <c r="H794" s="868"/>
      <c r="I794" s="347"/>
    </row>
    <row r="795" spans="1:9" ht="22.5">
      <c r="A795" s="570"/>
      <c r="B795" s="817" t="s">
        <v>7582</v>
      </c>
      <c r="C795" s="573"/>
      <c r="D795" s="239"/>
      <c r="E795" s="498"/>
      <c r="F795" s="868" t="s">
        <v>17</v>
      </c>
      <c r="G795" s="868"/>
      <c r="H795" s="868"/>
      <c r="I795" s="347"/>
    </row>
    <row r="796" spans="1:9" ht="23.25">
      <c r="A796" s="570"/>
      <c r="B796" s="504"/>
      <c r="C796" s="499"/>
      <c r="D796" s="239"/>
      <c r="E796" s="498"/>
      <c r="F796" s="239"/>
      <c r="G796" s="519"/>
      <c r="H796" s="803"/>
      <c r="I796" s="574"/>
    </row>
    <row r="797" spans="1:9" ht="23.25">
      <c r="A797" s="570"/>
      <c r="B797" s="504"/>
      <c r="C797" s="499"/>
      <c r="D797" s="239"/>
      <c r="E797" s="498"/>
      <c r="F797" s="239"/>
      <c r="G797" s="519"/>
      <c r="H797" s="803"/>
      <c r="I797" s="574"/>
    </row>
    <row r="798" spans="1:9" ht="20.25">
      <c r="A798" s="570"/>
      <c r="B798" s="457"/>
      <c r="C798" s="499"/>
      <c r="D798" s="239"/>
      <c r="E798" s="498"/>
      <c r="F798" s="239"/>
      <c r="G798" s="519"/>
      <c r="H798" s="804"/>
      <c r="I798" s="575"/>
    </row>
    <row r="799" spans="1:9" ht="23.25">
      <c r="A799" s="570"/>
      <c r="B799" s="504"/>
      <c r="C799" s="533"/>
      <c r="D799" s="239"/>
      <c r="E799" s="498"/>
      <c r="F799" s="239"/>
      <c r="G799" s="274"/>
      <c r="H799" s="457"/>
      <c r="I799" s="576"/>
    </row>
    <row r="800" spans="1:9" ht="20.25">
      <c r="A800" s="570"/>
      <c r="B800" s="818" t="s">
        <v>1203</v>
      </c>
      <c r="C800" s="577"/>
      <c r="D800" s="239"/>
      <c r="E800" s="498"/>
      <c r="F800" s="900" t="s">
        <v>7569</v>
      </c>
      <c r="G800" s="900"/>
      <c r="H800" s="900"/>
      <c r="I800" s="578"/>
    </row>
    <row r="801" spans="2:9" ht="20.25">
      <c r="B801" s="819"/>
      <c r="C801" s="579"/>
      <c r="D801" s="580"/>
      <c r="E801" s="581"/>
      <c r="F801" s="578"/>
      <c r="G801" s="578"/>
      <c r="H801" s="805"/>
      <c r="I801" s="578"/>
    </row>
  </sheetData>
  <sheetProtection/>
  <mergeCells count="6">
    <mergeCell ref="A4:I4"/>
    <mergeCell ref="F1:G1"/>
    <mergeCell ref="F2:G2"/>
    <mergeCell ref="F794:H794"/>
    <mergeCell ref="F795:H795"/>
    <mergeCell ref="F800:H800"/>
  </mergeCells>
  <hyperlinks>
    <hyperlink ref="I358" r:id="rId1" display="hoaxuyenchi1557@gmail.com"/>
    <hyperlink ref="I357" r:id="rId2" display="duongthimytu007@gmail.com"/>
    <hyperlink ref="I352" r:id="rId3" display="duongthikhanhquynh0906@gmail.com"/>
    <hyperlink ref="I353" r:id="rId4" display="myhoaduong96@gmail.com"/>
    <hyperlink ref="I348" r:id="rId5" display="duongmanhtuan1995@gmail.com"/>
    <hyperlink ref="I354" r:id="rId6" display="mongtuyen17394@gmail.com"/>
    <hyperlink ref="I355" r:id="rId7" display="duongthanhtra090195@gmail.com"/>
    <hyperlink ref="I366" r:id="rId8" display="kytramduong2511@gmail.com"/>
    <hyperlink ref="I359" r:id="rId9" display="duonglegiang1997@gmail.com"/>
    <hyperlink ref="I351" r:id="rId10" display="duongtrongtam123@gmail.com"/>
    <hyperlink ref="I365" r:id="rId11" display="duongna54321@gmail.com"/>
    <hyperlink ref="I356" r:id="rId12" display="duongphukhai96@gmail.com"/>
    <hyperlink ref="H489" r:id="rId13" display="maihuonga1k48lhinh@gmail.com"/>
    <hyperlink ref="H519" r:id="rId14" display="duongphuongmai97@gmail.com"/>
    <hyperlink ref="I676" r:id="rId15" display="duongvantrongntts47a@gmail.com"/>
    <hyperlink ref="I678" r:id="rId16" display="duongvy.si95@gmail.com"/>
    <hyperlink ref="I681" r:id="rId17" display="duongminhquy26031993@gmail.com"/>
    <hyperlink ref="I680" r:id="rId18" display="duonganhdhsp@gmail.com"/>
    <hyperlink ref="I682" r:id="rId19" display="ngocanhhacmary@gmail.com"/>
    <hyperlink ref="I679" r:id="rId20" display="duongvanntla@gmail.com"/>
  </hyperlinks>
  <printOptions/>
  <pageMargins left="0.31496062992125984" right="0.15748031496062992" top="0.3937007874015748" bottom="0.2362204724409449" header="0.31496062992125984" footer="0.11811023622047245"/>
  <pageSetup horizontalDpi="600" verticalDpi="600" orientation="landscape" paperSize="9" scale="80" r:id="rId22"/>
  <drawing r:id="rId21"/>
</worksheet>
</file>

<file path=xl/worksheets/sheet5.xml><?xml version="1.0" encoding="utf-8"?>
<worksheet xmlns="http://schemas.openxmlformats.org/spreadsheetml/2006/main" xmlns:r="http://schemas.openxmlformats.org/officeDocument/2006/relationships">
  <dimension ref="A1:M163"/>
  <sheetViews>
    <sheetView tabSelected="1" workbookViewId="0" topLeftCell="A118">
      <selection activeCell="E137" sqref="E137"/>
    </sheetView>
  </sheetViews>
  <sheetFormatPr defaultColWidth="9.140625" defaultRowHeight="15"/>
  <cols>
    <col min="1" max="1" width="5.8515625" style="90" customWidth="1"/>
    <col min="2" max="2" width="23.8515625" style="457" customWidth="1"/>
    <col min="3" max="3" width="11.140625" style="2" customWidth="1"/>
    <col min="4" max="4" width="36.421875" style="457" customWidth="1"/>
    <col min="5" max="5" width="19.57421875" style="271" customWidth="1"/>
    <col min="6" max="6" width="36.28125" style="457" customWidth="1"/>
    <col min="7" max="7" width="15.7109375" style="278" customWidth="1"/>
    <col min="8" max="8" width="17.57421875" style="278" customWidth="1"/>
    <col min="9" max="9" width="17.00390625" style="2" customWidth="1"/>
    <col min="10" max="16384" width="9.140625" style="2" customWidth="1"/>
  </cols>
  <sheetData>
    <row r="1" spans="1:9" ht="18.75" customHeight="1">
      <c r="A1" s="89"/>
      <c r="B1" s="895" t="s">
        <v>0</v>
      </c>
      <c r="C1" s="895"/>
      <c r="D1" s="612"/>
      <c r="E1" s="249"/>
      <c r="F1" s="896" t="s">
        <v>1</v>
      </c>
      <c r="G1" s="896"/>
      <c r="H1" s="896"/>
      <c r="I1" s="896"/>
    </row>
    <row r="2" spans="1:9" ht="18.75" customHeight="1">
      <c r="A2" s="89"/>
      <c r="B2" s="897" t="s">
        <v>6400</v>
      </c>
      <c r="C2" s="897"/>
      <c r="D2" s="612"/>
      <c r="E2" s="249"/>
      <c r="F2" s="895" t="s">
        <v>3</v>
      </c>
      <c r="G2" s="895"/>
      <c r="H2" s="895"/>
      <c r="I2" s="895"/>
    </row>
    <row r="3" spans="1:9" ht="57" customHeight="1">
      <c r="A3" s="895" t="s">
        <v>1389</v>
      </c>
      <c r="B3" s="901"/>
      <c r="C3" s="901"/>
      <c r="D3" s="901"/>
      <c r="E3" s="901"/>
      <c r="F3" s="901"/>
      <c r="G3" s="901"/>
      <c r="H3" s="901"/>
      <c r="I3" s="21"/>
    </row>
    <row r="4" spans="1:9" s="283" customFormat="1" ht="38.25" customHeight="1">
      <c r="A4" s="902" t="s">
        <v>6</v>
      </c>
      <c r="B4" s="904" t="s">
        <v>1390</v>
      </c>
      <c r="C4" s="904" t="s">
        <v>1391</v>
      </c>
      <c r="D4" s="893" t="s">
        <v>1392</v>
      </c>
      <c r="E4" s="241" t="s">
        <v>1393</v>
      </c>
      <c r="F4" s="904" t="s">
        <v>1394</v>
      </c>
      <c r="G4" s="893" t="s">
        <v>1395</v>
      </c>
      <c r="H4" s="893" t="s">
        <v>26</v>
      </c>
      <c r="I4" s="902" t="s">
        <v>10</v>
      </c>
    </row>
    <row r="5" spans="1:9" ht="24.75" customHeight="1">
      <c r="A5" s="902"/>
      <c r="B5" s="904"/>
      <c r="C5" s="904"/>
      <c r="D5" s="894"/>
      <c r="E5" s="241" t="s">
        <v>1396</v>
      </c>
      <c r="F5" s="904"/>
      <c r="G5" s="894"/>
      <c r="H5" s="894"/>
      <c r="I5" s="902"/>
    </row>
    <row r="6" spans="1:9" ht="24" customHeight="1">
      <c r="A6" s="337"/>
      <c r="B6" s="606" t="s">
        <v>27</v>
      </c>
      <c r="C6" s="7"/>
      <c r="D6" s="75"/>
      <c r="E6" s="338"/>
      <c r="F6" s="75"/>
      <c r="G6" s="75"/>
      <c r="H6" s="75"/>
      <c r="I6" s="337">
        <v>20</v>
      </c>
    </row>
    <row r="7" spans="1:9" ht="22.5" customHeight="1">
      <c r="A7" s="16"/>
      <c r="B7" s="85" t="s">
        <v>1273</v>
      </c>
      <c r="C7" s="8"/>
      <c r="D7" s="9"/>
      <c r="E7" s="268"/>
      <c r="F7" s="9"/>
      <c r="G7" s="9"/>
      <c r="H7" s="9"/>
      <c r="I7" s="14"/>
    </row>
    <row r="8" spans="1:9" s="1" customFormat="1" ht="57.75" customHeight="1">
      <c r="A8" s="434">
        <v>1</v>
      </c>
      <c r="B8" s="412" t="s">
        <v>1401</v>
      </c>
      <c r="C8" s="434">
        <v>1968</v>
      </c>
      <c r="D8" s="412" t="s">
        <v>1402</v>
      </c>
      <c r="E8" s="729">
        <v>5000000</v>
      </c>
      <c r="F8" s="412" t="s">
        <v>1403</v>
      </c>
      <c r="G8" s="412">
        <v>121384776</v>
      </c>
      <c r="H8" s="690"/>
      <c r="I8" s="431"/>
    </row>
    <row r="9" spans="1:9" s="1" customFormat="1" ht="60" customHeight="1">
      <c r="A9" s="434">
        <v>2</v>
      </c>
      <c r="B9" s="412" t="s">
        <v>1397</v>
      </c>
      <c r="C9" s="434">
        <v>1976</v>
      </c>
      <c r="D9" s="412" t="s">
        <v>1398</v>
      </c>
      <c r="E9" s="729">
        <v>3000000</v>
      </c>
      <c r="F9" s="412" t="s">
        <v>1399</v>
      </c>
      <c r="G9" s="412">
        <v>125911561</v>
      </c>
      <c r="H9" s="689" t="s">
        <v>1400</v>
      </c>
      <c r="I9" s="431"/>
    </row>
    <row r="10" spans="1:9" ht="24.75" customHeight="1">
      <c r="A10" s="419"/>
      <c r="B10" s="500" t="s">
        <v>130</v>
      </c>
      <c r="C10" s="160"/>
      <c r="D10" s="452"/>
      <c r="E10" s="730"/>
      <c r="F10" s="452"/>
      <c r="G10" s="731"/>
      <c r="H10" s="731"/>
      <c r="I10" s="732"/>
    </row>
    <row r="11" spans="1:9" ht="30">
      <c r="A11" s="434">
        <v>3</v>
      </c>
      <c r="B11" s="412" t="s">
        <v>1412</v>
      </c>
      <c r="C11" s="733">
        <v>2002</v>
      </c>
      <c r="D11" s="412" t="s">
        <v>1413</v>
      </c>
      <c r="E11" s="734">
        <v>15000000</v>
      </c>
      <c r="F11" s="412" t="s">
        <v>1414</v>
      </c>
      <c r="G11" s="689"/>
      <c r="H11" s="686" t="s">
        <v>1467</v>
      </c>
      <c r="I11" s="442"/>
    </row>
    <row r="12" spans="1:9" ht="30">
      <c r="A12" s="434">
        <v>4</v>
      </c>
      <c r="B12" s="412" t="s">
        <v>1415</v>
      </c>
      <c r="C12" s="733">
        <v>2005</v>
      </c>
      <c r="D12" s="412" t="s">
        <v>1416</v>
      </c>
      <c r="E12" s="734">
        <v>13000000</v>
      </c>
      <c r="F12" s="412" t="s">
        <v>1414</v>
      </c>
      <c r="G12" s="689"/>
      <c r="H12" s="686" t="s">
        <v>1467</v>
      </c>
      <c r="I12" s="735"/>
    </row>
    <row r="13" spans="1:9" ht="15">
      <c r="A13" s="434">
        <v>5</v>
      </c>
      <c r="B13" s="73" t="s">
        <v>1404</v>
      </c>
      <c r="C13" s="17">
        <v>1977</v>
      </c>
      <c r="D13" s="73" t="s">
        <v>1405</v>
      </c>
      <c r="E13" s="259">
        <v>10000000</v>
      </c>
      <c r="F13" s="73" t="s">
        <v>885</v>
      </c>
      <c r="G13" s="689" t="s">
        <v>1406</v>
      </c>
      <c r="H13" s="689" t="s">
        <v>1407</v>
      </c>
      <c r="I13" s="148"/>
    </row>
    <row r="14" spans="1:9" ht="30">
      <c r="A14" s="434">
        <v>6</v>
      </c>
      <c r="B14" s="73" t="s">
        <v>1266</v>
      </c>
      <c r="C14" s="17">
        <v>1980</v>
      </c>
      <c r="D14" s="73" t="s">
        <v>1408</v>
      </c>
      <c r="E14" s="259">
        <v>10000000</v>
      </c>
      <c r="F14" s="73" t="s">
        <v>1409</v>
      </c>
      <c r="G14" s="689" t="s">
        <v>1410</v>
      </c>
      <c r="H14" s="689" t="s">
        <v>1411</v>
      </c>
      <c r="I14" s="147"/>
    </row>
    <row r="15" spans="1:9" ht="30">
      <c r="A15" s="434">
        <v>7</v>
      </c>
      <c r="B15" s="412" t="s">
        <v>1417</v>
      </c>
      <c r="C15" s="733">
        <v>2005</v>
      </c>
      <c r="D15" s="412" t="s">
        <v>1418</v>
      </c>
      <c r="E15" s="734">
        <v>10000000</v>
      </c>
      <c r="F15" s="412" t="s">
        <v>1414</v>
      </c>
      <c r="G15" s="689"/>
      <c r="H15" s="686" t="s">
        <v>1467</v>
      </c>
      <c r="I15" s="147"/>
    </row>
    <row r="16" spans="1:9" ht="15">
      <c r="A16" s="419"/>
      <c r="B16" s="500" t="s">
        <v>190</v>
      </c>
      <c r="C16" s="160"/>
      <c r="D16" s="452"/>
      <c r="E16" s="736"/>
      <c r="F16" s="737"/>
      <c r="G16" s="452"/>
      <c r="H16" s="731"/>
      <c r="I16" s="238"/>
    </row>
    <row r="17" spans="1:9" ht="34.5" customHeight="1">
      <c r="A17" s="434">
        <v>8</v>
      </c>
      <c r="B17" s="73" t="s">
        <v>1419</v>
      </c>
      <c r="C17" s="17"/>
      <c r="D17" s="73" t="s">
        <v>1420</v>
      </c>
      <c r="E17" s="259">
        <v>7000000</v>
      </c>
      <c r="F17" s="73" t="s">
        <v>1421</v>
      </c>
      <c r="G17" s="412">
        <v>122249805</v>
      </c>
      <c r="H17" s="73"/>
      <c r="I17" s="431"/>
    </row>
    <row r="18" spans="1:9" ht="24" customHeight="1">
      <c r="A18" s="419"/>
      <c r="B18" s="500" t="s">
        <v>227</v>
      </c>
      <c r="C18" s="160"/>
      <c r="D18" s="452"/>
      <c r="E18" s="730"/>
      <c r="F18" s="452"/>
      <c r="G18" s="731"/>
      <c r="H18" s="731"/>
      <c r="I18" s="732"/>
    </row>
    <row r="19" spans="1:9" ht="45">
      <c r="A19" s="434">
        <v>9</v>
      </c>
      <c r="B19" s="412" t="s">
        <v>91</v>
      </c>
      <c r="C19" s="17">
        <v>2001</v>
      </c>
      <c r="D19" s="73" t="s">
        <v>1422</v>
      </c>
      <c r="E19" s="259">
        <v>7000000</v>
      </c>
      <c r="F19" s="73" t="s">
        <v>937</v>
      </c>
      <c r="G19" s="689"/>
      <c r="H19" s="689" t="s">
        <v>938</v>
      </c>
      <c r="I19" s="735"/>
    </row>
    <row r="20" spans="1:9" ht="15">
      <c r="A20" s="229"/>
      <c r="B20" s="500" t="s">
        <v>261</v>
      </c>
      <c r="C20" s="352"/>
      <c r="D20" s="453"/>
      <c r="E20" s="738"/>
      <c r="F20" s="453"/>
      <c r="G20" s="550"/>
      <c r="H20" s="505"/>
      <c r="I20" s="137"/>
    </row>
    <row r="21" spans="1:9" ht="30">
      <c r="A21" s="739">
        <v>10</v>
      </c>
      <c r="B21" s="412" t="s">
        <v>1423</v>
      </c>
      <c r="C21" s="17">
        <v>2002</v>
      </c>
      <c r="D21" s="73" t="s">
        <v>1424</v>
      </c>
      <c r="E21" s="259">
        <v>5000000</v>
      </c>
      <c r="F21" s="412" t="s">
        <v>964</v>
      </c>
      <c r="G21" s="412">
        <v>122347168</v>
      </c>
      <c r="H21" s="740" t="s">
        <v>1425</v>
      </c>
      <c r="I21" s="735"/>
    </row>
    <row r="22" spans="1:9" ht="30">
      <c r="A22" s="739">
        <v>11</v>
      </c>
      <c r="B22" s="412" t="s">
        <v>1426</v>
      </c>
      <c r="C22" s="17">
        <v>2002</v>
      </c>
      <c r="D22" s="73" t="s">
        <v>1427</v>
      </c>
      <c r="E22" s="259">
        <v>3000000</v>
      </c>
      <c r="F22" s="412" t="s">
        <v>962</v>
      </c>
      <c r="G22" s="412">
        <v>122357251</v>
      </c>
      <c r="H22" s="740" t="s">
        <v>1428</v>
      </c>
      <c r="I22" s="735"/>
    </row>
    <row r="23" spans="1:9" ht="15">
      <c r="A23" s="419"/>
      <c r="B23" s="500" t="s">
        <v>370</v>
      </c>
      <c r="C23" s="160"/>
      <c r="D23" s="452"/>
      <c r="E23" s="730"/>
      <c r="F23" s="452"/>
      <c r="G23" s="731"/>
      <c r="H23" s="731"/>
      <c r="I23" s="238"/>
    </row>
    <row r="24" spans="1:9" ht="15">
      <c r="A24" s="434">
        <v>12</v>
      </c>
      <c r="B24" s="73" t="s">
        <v>1429</v>
      </c>
      <c r="C24" s="17">
        <v>1976</v>
      </c>
      <c r="D24" s="73" t="s">
        <v>1430</v>
      </c>
      <c r="E24" s="259">
        <v>10000000</v>
      </c>
      <c r="F24" s="73" t="s">
        <v>1431</v>
      </c>
      <c r="G24" s="689" t="s">
        <v>1432</v>
      </c>
      <c r="H24" s="689" t="s">
        <v>1433</v>
      </c>
      <c r="I24" s="431"/>
    </row>
    <row r="25" spans="1:9" ht="15">
      <c r="A25" s="434">
        <v>13</v>
      </c>
      <c r="B25" s="73" t="s">
        <v>1434</v>
      </c>
      <c r="C25" s="17">
        <v>2001</v>
      </c>
      <c r="D25" s="73" t="s">
        <v>1435</v>
      </c>
      <c r="E25" s="259">
        <v>5000000</v>
      </c>
      <c r="F25" s="73" t="s">
        <v>1436</v>
      </c>
      <c r="G25" s="689" t="s">
        <v>1437</v>
      </c>
      <c r="H25" s="689" t="s">
        <v>1438</v>
      </c>
      <c r="I25" s="431"/>
    </row>
    <row r="26" spans="1:9" ht="15">
      <c r="A26" s="160"/>
      <c r="B26" s="500" t="s">
        <v>439</v>
      </c>
      <c r="C26" s="160"/>
      <c r="D26" s="452"/>
      <c r="E26" s="753"/>
      <c r="F26" s="737"/>
      <c r="G26" s="452"/>
      <c r="H26" s="452"/>
      <c r="I26" s="410"/>
    </row>
    <row r="27" spans="1:9" ht="30">
      <c r="A27" s="17">
        <v>14</v>
      </c>
      <c r="B27" s="73" t="s">
        <v>1439</v>
      </c>
      <c r="C27" s="17">
        <v>1999</v>
      </c>
      <c r="D27" s="73" t="s">
        <v>1440</v>
      </c>
      <c r="E27" s="259">
        <v>5000000</v>
      </c>
      <c r="F27" s="73" t="s">
        <v>1441</v>
      </c>
      <c r="G27" s="73"/>
      <c r="H27" s="73">
        <v>985747918</v>
      </c>
      <c r="I27" s="17"/>
    </row>
    <row r="28" spans="1:9" ht="15">
      <c r="A28" s="419"/>
      <c r="B28" s="500" t="s">
        <v>1442</v>
      </c>
      <c r="C28" s="160"/>
      <c r="D28" s="452"/>
      <c r="E28" s="730"/>
      <c r="F28" s="452"/>
      <c r="G28" s="731"/>
      <c r="H28" s="677"/>
      <c r="I28" s="238"/>
    </row>
    <row r="29" spans="1:9" ht="15">
      <c r="A29" s="434">
        <v>15</v>
      </c>
      <c r="B29" s="412" t="s">
        <v>1443</v>
      </c>
      <c r="C29" s="741"/>
      <c r="D29" s="412" t="s">
        <v>1444</v>
      </c>
      <c r="E29" s="742">
        <v>10000000</v>
      </c>
      <c r="F29" s="412" t="s">
        <v>1137</v>
      </c>
      <c r="G29" s="689"/>
      <c r="H29" s="412"/>
      <c r="I29" s="15"/>
    </row>
    <row r="30" spans="1:9" ht="15">
      <c r="A30" s="419"/>
      <c r="B30" s="500" t="s">
        <v>1138</v>
      </c>
      <c r="C30" s="160"/>
      <c r="D30" s="452"/>
      <c r="E30" s="730"/>
      <c r="F30" s="452"/>
      <c r="G30" s="731"/>
      <c r="H30" s="737"/>
      <c r="I30" s="238"/>
    </row>
    <row r="31" spans="1:9" ht="30">
      <c r="A31" s="434">
        <v>16</v>
      </c>
      <c r="B31" s="412" t="s">
        <v>1445</v>
      </c>
      <c r="C31" s="434">
        <v>2000</v>
      </c>
      <c r="D31" s="412" t="s">
        <v>1446</v>
      </c>
      <c r="E31" s="742">
        <v>7000000</v>
      </c>
      <c r="F31" s="412" t="s">
        <v>1447</v>
      </c>
      <c r="G31" s="689" t="s">
        <v>1448</v>
      </c>
      <c r="H31" s="743">
        <v>1678286329</v>
      </c>
      <c r="I31" s="148"/>
    </row>
    <row r="32" spans="1:9" ht="15">
      <c r="A32" s="419"/>
      <c r="B32" s="500" t="s">
        <v>581</v>
      </c>
      <c r="C32" s="160"/>
      <c r="D32" s="452"/>
      <c r="E32" s="730"/>
      <c r="F32" s="452"/>
      <c r="G32" s="731"/>
      <c r="H32" s="731"/>
      <c r="I32" s="238"/>
    </row>
    <row r="33" spans="1:13" ht="15">
      <c r="A33" s="17">
        <v>17</v>
      </c>
      <c r="B33" s="73" t="s">
        <v>1451</v>
      </c>
      <c r="C33" s="17">
        <v>2001</v>
      </c>
      <c r="D33" s="73" t="s">
        <v>1452</v>
      </c>
      <c r="E33" s="259">
        <v>10000000</v>
      </c>
      <c r="F33" s="73" t="s">
        <v>584</v>
      </c>
      <c r="G33" s="73">
        <v>122310688</v>
      </c>
      <c r="H33" s="73">
        <v>1653653280</v>
      </c>
      <c r="I33" s="431"/>
      <c r="M33" s="2">
        <f>501+178+150</f>
        <v>829</v>
      </c>
    </row>
    <row r="34" spans="1:9" ht="30">
      <c r="A34" s="17">
        <v>18</v>
      </c>
      <c r="B34" s="73" t="s">
        <v>582</v>
      </c>
      <c r="C34" s="17">
        <v>2003</v>
      </c>
      <c r="D34" s="73" t="s">
        <v>1449</v>
      </c>
      <c r="E34" s="259">
        <v>7000000</v>
      </c>
      <c r="F34" s="73" t="s">
        <v>1450</v>
      </c>
      <c r="G34" s="73">
        <v>122277409</v>
      </c>
      <c r="H34" s="73">
        <v>1698358499</v>
      </c>
      <c r="I34" s="431"/>
    </row>
    <row r="35" spans="1:9" ht="30">
      <c r="A35" s="17">
        <v>19</v>
      </c>
      <c r="B35" s="73" t="s">
        <v>265</v>
      </c>
      <c r="C35" s="17">
        <v>2000</v>
      </c>
      <c r="D35" s="73" t="s">
        <v>1453</v>
      </c>
      <c r="E35" s="259">
        <v>3000000</v>
      </c>
      <c r="F35" s="73" t="s">
        <v>633</v>
      </c>
      <c r="G35" s="73">
        <v>122334828</v>
      </c>
      <c r="H35" s="73">
        <v>986048665</v>
      </c>
      <c r="I35" s="431"/>
    </row>
    <row r="36" spans="1:9" ht="15">
      <c r="A36" s="419"/>
      <c r="B36" s="500" t="s">
        <v>652</v>
      </c>
      <c r="C36" s="160"/>
      <c r="D36" s="452"/>
      <c r="E36" s="730"/>
      <c r="F36" s="452"/>
      <c r="G36" s="731"/>
      <c r="H36" s="677"/>
      <c r="I36" s="238"/>
    </row>
    <row r="37" spans="1:9" ht="15">
      <c r="A37" s="434">
        <v>20</v>
      </c>
      <c r="B37" s="73" t="s">
        <v>1454</v>
      </c>
      <c r="C37" s="17">
        <v>2000</v>
      </c>
      <c r="D37" s="73" t="s">
        <v>1455</v>
      </c>
      <c r="E37" s="259">
        <v>5000000</v>
      </c>
      <c r="F37" s="73" t="s">
        <v>1456</v>
      </c>
      <c r="G37" s="412"/>
      <c r="H37" s="690"/>
      <c r="I37" s="148"/>
    </row>
    <row r="38" spans="1:9" ht="14.25">
      <c r="A38" s="352"/>
      <c r="B38" s="453" t="s">
        <v>1500</v>
      </c>
      <c r="C38" s="352"/>
      <c r="D38" s="453"/>
      <c r="E38" s="250"/>
      <c r="F38" s="453"/>
      <c r="G38" s="550"/>
      <c r="H38" s="453"/>
      <c r="I38" s="352">
        <v>1</v>
      </c>
    </row>
    <row r="39" spans="1:9" ht="15">
      <c r="A39" s="217">
        <v>21</v>
      </c>
      <c r="B39" s="218" t="s">
        <v>1497</v>
      </c>
      <c r="C39" s="217">
        <v>1967</v>
      </c>
      <c r="D39" s="218" t="s">
        <v>1498</v>
      </c>
      <c r="E39" s="251">
        <v>10000000</v>
      </c>
      <c r="F39" s="218" t="s">
        <v>1499</v>
      </c>
      <c r="G39" s="218">
        <v>85031767</v>
      </c>
      <c r="H39" s="279"/>
      <c r="I39" s="217"/>
    </row>
    <row r="40" spans="1:9" s="99" customFormat="1" ht="14.25">
      <c r="A40" s="160"/>
      <c r="B40" s="452" t="s">
        <v>1576</v>
      </c>
      <c r="C40" s="201"/>
      <c r="D40" s="452"/>
      <c r="E40" s="253"/>
      <c r="F40" s="452"/>
      <c r="G40" s="452"/>
      <c r="H40" s="452"/>
      <c r="I40" s="160">
        <v>1</v>
      </c>
    </row>
    <row r="41" spans="1:9" ht="15">
      <c r="A41" s="197">
        <v>22</v>
      </c>
      <c r="B41" s="309" t="s">
        <v>1571</v>
      </c>
      <c r="C41" s="219"/>
      <c r="D41" s="150" t="s">
        <v>1572</v>
      </c>
      <c r="E41" s="242">
        <v>10000000</v>
      </c>
      <c r="F41" s="150" t="s">
        <v>1575</v>
      </c>
      <c r="G41" s="309" t="s">
        <v>1573</v>
      </c>
      <c r="H41" s="587" t="s">
        <v>1574</v>
      </c>
      <c r="I41" s="197"/>
    </row>
    <row r="42" spans="1:9" s="294" customFormat="1" ht="14.25">
      <c r="A42" s="225"/>
      <c r="B42" s="500" t="s">
        <v>1692</v>
      </c>
      <c r="C42" s="754"/>
      <c r="D42" s="500"/>
      <c r="E42" s="755"/>
      <c r="F42" s="500"/>
      <c r="G42" s="500"/>
      <c r="H42" s="500"/>
      <c r="I42" s="225">
        <v>1</v>
      </c>
    </row>
    <row r="43" spans="1:9" ht="45">
      <c r="A43" s="197">
        <v>23</v>
      </c>
      <c r="B43" s="150" t="s">
        <v>561</v>
      </c>
      <c r="C43" s="219"/>
      <c r="D43" s="150" t="s">
        <v>1716</v>
      </c>
      <c r="E43" s="252">
        <v>9000000</v>
      </c>
      <c r="F43" s="150" t="s">
        <v>1714</v>
      </c>
      <c r="G43" s="150">
        <v>201726566</v>
      </c>
      <c r="H43" s="588" t="s">
        <v>1715</v>
      </c>
      <c r="I43" s="197"/>
    </row>
    <row r="44" spans="1:9" s="99" customFormat="1" ht="14.25">
      <c r="A44" s="160"/>
      <c r="B44" s="452" t="s">
        <v>1717</v>
      </c>
      <c r="C44" s="201"/>
      <c r="D44" s="452"/>
      <c r="E44" s="253"/>
      <c r="F44" s="452"/>
      <c r="G44" s="452"/>
      <c r="H44" s="452"/>
      <c r="I44" s="160">
        <v>1</v>
      </c>
    </row>
    <row r="45" spans="1:9" ht="45">
      <c r="A45" s="197">
        <v>24</v>
      </c>
      <c r="B45" s="150" t="s">
        <v>1737</v>
      </c>
      <c r="C45" s="400">
        <v>1984</v>
      </c>
      <c r="D45" s="150" t="s">
        <v>1738</v>
      </c>
      <c r="E45" s="164">
        <v>10000000</v>
      </c>
      <c r="F45" s="150" t="s">
        <v>1739</v>
      </c>
      <c r="G45" s="150">
        <v>240703434</v>
      </c>
      <c r="H45" s="150" t="s">
        <v>1740</v>
      </c>
      <c r="I45" s="197"/>
    </row>
    <row r="46" spans="1:9" ht="14.25">
      <c r="A46" s="197"/>
      <c r="B46" s="506" t="s">
        <v>1858</v>
      </c>
      <c r="C46" s="219"/>
      <c r="D46" s="506"/>
      <c r="E46" s="254"/>
      <c r="F46" s="506"/>
      <c r="G46" s="506"/>
      <c r="H46" s="506"/>
      <c r="I46" s="197">
        <v>1</v>
      </c>
    </row>
    <row r="47" spans="1:9" ht="30">
      <c r="A47" s="146">
        <v>25</v>
      </c>
      <c r="B47" s="545" t="s">
        <v>405</v>
      </c>
      <c r="C47" s="146">
        <v>2001</v>
      </c>
      <c r="D47" s="73" t="s">
        <v>1875</v>
      </c>
      <c r="E47" s="245">
        <v>10000000</v>
      </c>
      <c r="F47" s="545" t="s">
        <v>1876</v>
      </c>
      <c r="G47" s="545" t="s">
        <v>1877</v>
      </c>
      <c r="H47" s="545" t="s">
        <v>1878</v>
      </c>
      <c r="I47" s="148"/>
    </row>
    <row r="48" spans="1:9" s="99" customFormat="1" ht="14.25">
      <c r="A48" s="160"/>
      <c r="B48" s="452" t="s">
        <v>1879</v>
      </c>
      <c r="C48" s="201"/>
      <c r="D48" s="452"/>
      <c r="E48" s="253"/>
      <c r="F48" s="452"/>
      <c r="G48" s="452"/>
      <c r="H48" s="452"/>
      <c r="I48" s="160">
        <v>4</v>
      </c>
    </row>
    <row r="49" spans="1:9" ht="15">
      <c r="A49" s="221">
        <v>26</v>
      </c>
      <c r="B49" s="223" t="s">
        <v>2508</v>
      </c>
      <c r="C49" s="221">
        <v>1976</v>
      </c>
      <c r="D49" s="223" t="s">
        <v>2509</v>
      </c>
      <c r="E49" s="255">
        <v>10000000</v>
      </c>
      <c r="F49" s="614" t="s">
        <v>2510</v>
      </c>
      <c r="G49" s="600" t="s">
        <v>2511</v>
      </c>
      <c r="H49" s="280" t="s">
        <v>2512</v>
      </c>
      <c r="I49" s="222"/>
    </row>
    <row r="50" spans="1:9" ht="30">
      <c r="A50" s="221">
        <v>27</v>
      </c>
      <c r="B50" s="223" t="s">
        <v>2035</v>
      </c>
      <c r="C50" s="221">
        <v>1973</v>
      </c>
      <c r="D50" s="223" t="s">
        <v>2513</v>
      </c>
      <c r="E50" s="255">
        <v>10000000</v>
      </c>
      <c r="F50" s="614" t="s">
        <v>2514</v>
      </c>
      <c r="G50" s="600" t="s">
        <v>2515</v>
      </c>
      <c r="H50" s="280" t="s">
        <v>2516</v>
      </c>
      <c r="I50" s="193"/>
    </row>
    <row r="51" spans="1:9" ht="15">
      <c r="A51" s="221">
        <v>28</v>
      </c>
      <c r="B51" s="223" t="s">
        <v>2517</v>
      </c>
      <c r="C51" s="221">
        <v>1983</v>
      </c>
      <c r="D51" s="223" t="s">
        <v>2518</v>
      </c>
      <c r="E51" s="255">
        <v>10000000</v>
      </c>
      <c r="F51" s="614" t="s">
        <v>2519</v>
      </c>
      <c r="G51" s="280" t="s">
        <v>2520</v>
      </c>
      <c r="H51" s="280" t="s">
        <v>2521</v>
      </c>
      <c r="I51" s="224"/>
    </row>
    <row r="52" spans="1:9" ht="30">
      <c r="A52" s="221">
        <v>29</v>
      </c>
      <c r="B52" s="223" t="s">
        <v>2522</v>
      </c>
      <c r="C52" s="221">
        <v>1990</v>
      </c>
      <c r="D52" s="223" t="s">
        <v>2523</v>
      </c>
      <c r="E52" s="756">
        <v>7000000</v>
      </c>
      <c r="F52" s="223" t="s">
        <v>2524</v>
      </c>
      <c r="G52" s="223">
        <v>12884565</v>
      </c>
      <c r="H52" s="223"/>
      <c r="I52" s="757"/>
    </row>
    <row r="53" spans="1:10" s="113" customFormat="1" ht="34.5" customHeight="1">
      <c r="A53" s="225"/>
      <c r="B53" s="500" t="s">
        <v>2832</v>
      </c>
      <c r="C53" s="110"/>
      <c r="D53" s="500"/>
      <c r="E53" s="243"/>
      <c r="F53" s="500"/>
      <c r="G53" s="589"/>
      <c r="H53" s="589"/>
      <c r="I53" s="112" t="s">
        <v>3285</v>
      </c>
      <c r="J53" s="749"/>
    </row>
    <row r="54" spans="1:11" s="109" customFormat="1" ht="30">
      <c r="A54" s="43">
        <v>30</v>
      </c>
      <c r="B54" s="412" t="s">
        <v>2833</v>
      </c>
      <c r="C54" s="43"/>
      <c r="D54" s="412" t="s">
        <v>2834</v>
      </c>
      <c r="E54" s="728">
        <v>5000000</v>
      </c>
      <c r="F54" s="412" t="s">
        <v>2835</v>
      </c>
      <c r="G54" s="412">
        <v>1201018445</v>
      </c>
      <c r="H54" s="590"/>
      <c r="I54" s="108"/>
      <c r="J54" s="750"/>
      <c r="K54" s="109">
        <f>19+56+25</f>
        <v>100</v>
      </c>
    </row>
    <row r="55" spans="1:10" s="109" customFormat="1" ht="30">
      <c r="A55" s="217">
        <v>31</v>
      </c>
      <c r="B55" s="218" t="s">
        <v>100</v>
      </c>
      <c r="C55" s="217"/>
      <c r="D55" s="412" t="s">
        <v>2836</v>
      </c>
      <c r="E55" s="256">
        <v>3000000</v>
      </c>
      <c r="F55" s="412" t="s">
        <v>2835</v>
      </c>
      <c r="G55" s="218">
        <v>1201018446</v>
      </c>
      <c r="H55" s="590"/>
      <c r="I55" s="104"/>
      <c r="J55" s="750"/>
    </row>
    <row r="56" spans="1:10" s="113" customFormat="1" ht="15">
      <c r="A56" s="225"/>
      <c r="B56" s="500" t="s">
        <v>3204</v>
      </c>
      <c r="C56" s="110"/>
      <c r="D56" s="500"/>
      <c r="E56" s="244"/>
      <c r="F56" s="500"/>
      <c r="G56" s="589"/>
      <c r="H56" s="589"/>
      <c r="I56" s="114" t="s">
        <v>3284</v>
      </c>
      <c r="J56" s="749"/>
    </row>
    <row r="57" spans="1:10" s="109" customFormat="1" ht="15">
      <c r="A57" s="146">
        <v>32</v>
      </c>
      <c r="B57" s="545" t="s">
        <v>3207</v>
      </c>
      <c r="C57" s="146">
        <v>1973</v>
      </c>
      <c r="D57" s="73" t="s">
        <v>3208</v>
      </c>
      <c r="E57" s="245">
        <v>10000000</v>
      </c>
      <c r="F57" s="545" t="s">
        <v>3209</v>
      </c>
      <c r="G57" s="545">
        <v>95008427</v>
      </c>
      <c r="H57" s="545" t="s">
        <v>2984</v>
      </c>
      <c r="I57" s="148"/>
      <c r="J57" s="750"/>
    </row>
    <row r="58" spans="1:9" ht="15">
      <c r="A58" s="146">
        <v>33</v>
      </c>
      <c r="B58" s="545" t="s">
        <v>3210</v>
      </c>
      <c r="C58" s="146">
        <v>1954</v>
      </c>
      <c r="D58" s="73" t="s">
        <v>3211</v>
      </c>
      <c r="E58" s="245">
        <v>5000000</v>
      </c>
      <c r="F58" s="545" t="s">
        <v>3212</v>
      </c>
      <c r="G58" s="545">
        <v>183493522</v>
      </c>
      <c r="H58" s="545" t="s">
        <v>3213</v>
      </c>
      <c r="I58" s="148"/>
    </row>
    <row r="59" spans="1:9" ht="15">
      <c r="A59" s="146">
        <v>34</v>
      </c>
      <c r="B59" s="545" t="s">
        <v>3214</v>
      </c>
      <c r="C59" s="146">
        <v>1960</v>
      </c>
      <c r="D59" s="73" t="s">
        <v>3211</v>
      </c>
      <c r="E59" s="245">
        <v>5000000</v>
      </c>
      <c r="F59" s="545" t="s">
        <v>3215</v>
      </c>
      <c r="G59" s="545">
        <v>183000320</v>
      </c>
      <c r="H59" s="545" t="s">
        <v>3216</v>
      </c>
      <c r="I59" s="148"/>
    </row>
    <row r="60" spans="1:9" ht="30">
      <c r="A60" s="146">
        <v>35</v>
      </c>
      <c r="B60" s="545" t="s">
        <v>3217</v>
      </c>
      <c r="C60" s="146">
        <v>2002</v>
      </c>
      <c r="D60" s="423" t="s">
        <v>3218</v>
      </c>
      <c r="E60" s="245">
        <v>7000000</v>
      </c>
      <c r="F60" s="545" t="s">
        <v>3219</v>
      </c>
      <c r="G60" s="545">
        <v>184388605</v>
      </c>
      <c r="H60" s="545" t="s">
        <v>3220</v>
      </c>
      <c r="I60" s="148"/>
    </row>
    <row r="61" spans="1:9" ht="30">
      <c r="A61" s="146">
        <v>36</v>
      </c>
      <c r="B61" s="545" t="s">
        <v>44</v>
      </c>
      <c r="C61" s="146">
        <v>2000</v>
      </c>
      <c r="D61" s="423" t="s">
        <v>3218</v>
      </c>
      <c r="E61" s="245">
        <v>7000000</v>
      </c>
      <c r="F61" s="545" t="s">
        <v>3221</v>
      </c>
      <c r="G61" s="545">
        <v>184302527</v>
      </c>
      <c r="H61" s="545" t="s">
        <v>3222</v>
      </c>
      <c r="I61" s="148"/>
    </row>
    <row r="62" spans="1:9" s="99" customFormat="1" ht="14.25">
      <c r="A62" s="160"/>
      <c r="B62" s="452" t="s">
        <v>3473</v>
      </c>
      <c r="C62" s="201"/>
      <c r="D62" s="452"/>
      <c r="E62" s="253"/>
      <c r="F62" s="452"/>
      <c r="G62" s="452"/>
      <c r="H62" s="452"/>
      <c r="I62" s="160">
        <v>5</v>
      </c>
    </row>
    <row r="63" spans="1:9" ht="15">
      <c r="A63" s="115">
        <v>37</v>
      </c>
      <c r="B63" s="194" t="s">
        <v>3454</v>
      </c>
      <c r="C63" s="115">
        <v>1976</v>
      </c>
      <c r="D63" s="758" t="s">
        <v>3455</v>
      </c>
      <c r="E63" s="759">
        <v>10000000</v>
      </c>
      <c r="F63" s="194" t="s">
        <v>3456</v>
      </c>
      <c r="G63" s="639"/>
      <c r="H63" s="760" t="s">
        <v>3457</v>
      </c>
      <c r="I63" s="761"/>
    </row>
    <row r="64" spans="1:9" ht="30">
      <c r="A64" s="115">
        <v>38</v>
      </c>
      <c r="B64" s="194" t="s">
        <v>3448</v>
      </c>
      <c r="C64" s="115">
        <v>1994</v>
      </c>
      <c r="D64" s="194" t="s">
        <v>3458</v>
      </c>
      <c r="E64" s="759">
        <v>7000000</v>
      </c>
      <c r="F64" s="194" t="s">
        <v>3459</v>
      </c>
      <c r="G64" s="639" t="s">
        <v>3460</v>
      </c>
      <c r="H64" s="760" t="s">
        <v>3451</v>
      </c>
      <c r="I64" s="761"/>
    </row>
    <row r="65" spans="1:9" ht="15">
      <c r="A65" s="115">
        <v>39</v>
      </c>
      <c r="B65" s="194" t="s">
        <v>3461</v>
      </c>
      <c r="C65" s="115"/>
      <c r="D65" s="758" t="s">
        <v>3462</v>
      </c>
      <c r="E65" s="759">
        <v>5000000</v>
      </c>
      <c r="F65" s="194" t="s">
        <v>3463</v>
      </c>
      <c r="G65" s="639" t="s">
        <v>3464</v>
      </c>
      <c r="H65" s="760" t="s">
        <v>3465</v>
      </c>
      <c r="I65" s="761"/>
    </row>
    <row r="66" spans="1:9" ht="15">
      <c r="A66" s="115">
        <v>40</v>
      </c>
      <c r="B66" s="194" t="s">
        <v>3466</v>
      </c>
      <c r="C66" s="286">
        <v>2001</v>
      </c>
      <c r="D66" s="758" t="s">
        <v>3467</v>
      </c>
      <c r="E66" s="759">
        <v>5000000</v>
      </c>
      <c r="F66" s="194" t="s">
        <v>3468</v>
      </c>
      <c r="G66" s="639"/>
      <c r="H66" s="760" t="s">
        <v>3469</v>
      </c>
      <c r="I66" s="761"/>
    </row>
    <row r="67" spans="1:9" ht="15">
      <c r="A67" s="115">
        <v>41</v>
      </c>
      <c r="B67" s="194" t="s">
        <v>3470</v>
      </c>
      <c r="C67" s="286">
        <v>2000</v>
      </c>
      <c r="D67" s="758" t="s">
        <v>3467</v>
      </c>
      <c r="E67" s="759">
        <v>5000000</v>
      </c>
      <c r="F67" s="194" t="s">
        <v>3471</v>
      </c>
      <c r="G67" s="639" t="s">
        <v>3472</v>
      </c>
      <c r="H67" s="760" t="s">
        <v>3357</v>
      </c>
      <c r="I67" s="761"/>
    </row>
    <row r="68" spans="1:9" s="99" customFormat="1" ht="14.25">
      <c r="A68" s="160"/>
      <c r="B68" s="452" t="s">
        <v>3569</v>
      </c>
      <c r="C68" s="201"/>
      <c r="D68" s="452"/>
      <c r="E68" s="253"/>
      <c r="F68" s="452"/>
      <c r="G68" s="452"/>
      <c r="H68" s="452"/>
      <c r="I68" s="160">
        <v>2</v>
      </c>
    </row>
    <row r="69" spans="1:9" ht="30">
      <c r="A69" s="107">
        <v>42</v>
      </c>
      <c r="B69" s="117" t="s">
        <v>3576</v>
      </c>
      <c r="C69" s="129">
        <v>2006</v>
      </c>
      <c r="D69" s="117" t="s">
        <v>3577</v>
      </c>
      <c r="E69" s="257">
        <v>7000000</v>
      </c>
      <c r="F69" s="117" t="s">
        <v>3578</v>
      </c>
      <c r="G69" s="552"/>
      <c r="H69" s="552"/>
      <c r="I69" s="107"/>
    </row>
    <row r="70" spans="1:9" ht="30">
      <c r="A70" s="107">
        <v>43</v>
      </c>
      <c r="B70" s="117" t="s">
        <v>199</v>
      </c>
      <c r="C70" s="129">
        <v>1999</v>
      </c>
      <c r="D70" s="117" t="s">
        <v>3579</v>
      </c>
      <c r="E70" s="257">
        <v>5000000</v>
      </c>
      <c r="F70" s="117" t="s">
        <v>3574</v>
      </c>
      <c r="G70" s="552" t="s">
        <v>3580</v>
      </c>
      <c r="H70" s="552"/>
      <c r="I70" s="107"/>
    </row>
    <row r="71" spans="1:9" s="95" customFormat="1" ht="15">
      <c r="A71" s="352"/>
      <c r="B71" s="615" t="s">
        <v>5972</v>
      </c>
      <c r="C71" s="135"/>
      <c r="D71" s="615"/>
      <c r="E71" s="258"/>
      <c r="F71" s="615"/>
      <c r="G71" s="762"/>
      <c r="H71" s="762"/>
      <c r="I71" s="352">
        <v>1</v>
      </c>
    </row>
    <row r="72" spans="1:9" ht="60">
      <c r="A72" s="400">
        <v>44</v>
      </c>
      <c r="B72" s="150" t="s">
        <v>3687</v>
      </c>
      <c r="C72" s="518" t="s">
        <v>3688</v>
      </c>
      <c r="D72" s="150" t="s">
        <v>3689</v>
      </c>
      <c r="E72" s="164">
        <v>7000000</v>
      </c>
      <c r="F72" s="150" t="s">
        <v>3596</v>
      </c>
      <c r="G72" s="150">
        <v>33301000251</v>
      </c>
      <c r="H72" s="150">
        <v>986980655</v>
      </c>
      <c r="I72" s="132"/>
    </row>
    <row r="73" spans="1:9" s="99" customFormat="1" ht="14.25">
      <c r="A73" s="160"/>
      <c r="B73" s="452" t="s">
        <v>3798</v>
      </c>
      <c r="C73" s="201"/>
      <c r="D73" s="452"/>
      <c r="E73" s="253"/>
      <c r="F73" s="452"/>
      <c r="G73" s="452"/>
      <c r="H73" s="452"/>
      <c r="I73" s="160">
        <v>1</v>
      </c>
    </row>
    <row r="74" spans="1:9" ht="30">
      <c r="A74" s="197">
        <v>45</v>
      </c>
      <c r="B74" s="218" t="s">
        <v>3795</v>
      </c>
      <c r="C74" s="217">
        <v>2001</v>
      </c>
      <c r="D74" s="218" t="s">
        <v>3796</v>
      </c>
      <c r="E74" s="256">
        <v>7000000</v>
      </c>
      <c r="F74" s="218" t="s">
        <v>3797</v>
      </c>
      <c r="G74" s="218">
        <v>132401561</v>
      </c>
      <c r="H74" s="279"/>
      <c r="I74" s="197"/>
    </row>
    <row r="75" spans="1:9" s="99" customFormat="1" ht="15">
      <c r="A75" s="419"/>
      <c r="B75" s="453" t="s">
        <v>3780</v>
      </c>
      <c r="C75" s="209"/>
      <c r="D75" s="505"/>
      <c r="E75" s="525"/>
      <c r="F75" s="505"/>
      <c r="G75" s="505"/>
      <c r="H75" s="684"/>
      <c r="I75" s="419">
        <v>1</v>
      </c>
    </row>
    <row r="76" spans="1:9" ht="30">
      <c r="A76" s="744">
        <v>46</v>
      </c>
      <c r="B76" s="745" t="s">
        <v>3781</v>
      </c>
      <c r="C76" s="662">
        <v>1986</v>
      </c>
      <c r="D76" s="745" t="s">
        <v>3782</v>
      </c>
      <c r="E76" s="746">
        <v>3000000</v>
      </c>
      <c r="F76" s="745" t="s">
        <v>3783</v>
      </c>
      <c r="G76" s="662">
        <v>80972716</v>
      </c>
      <c r="H76" s="747">
        <v>916589569</v>
      </c>
      <c r="I76" s="748"/>
    </row>
    <row r="77" spans="1:9" s="99" customFormat="1" ht="14.25">
      <c r="A77" s="160"/>
      <c r="B77" s="452" t="s">
        <v>3822</v>
      </c>
      <c r="C77" s="201"/>
      <c r="D77" s="452"/>
      <c r="E77" s="253"/>
      <c r="F77" s="452"/>
      <c r="G77" s="452"/>
      <c r="H77" s="452"/>
      <c r="I77" s="160">
        <v>2</v>
      </c>
    </row>
    <row r="78" spans="1:9" ht="30">
      <c r="A78" s="197">
        <v>47</v>
      </c>
      <c r="B78" s="73" t="s">
        <v>3824</v>
      </c>
      <c r="C78" s="73">
        <v>1967</v>
      </c>
      <c r="D78" s="73" t="s">
        <v>3211</v>
      </c>
      <c r="E78" s="259">
        <v>5000000</v>
      </c>
      <c r="F78" s="616" t="s">
        <v>3825</v>
      </c>
      <c r="G78" s="275" t="s">
        <v>3826</v>
      </c>
      <c r="H78" s="275" t="s">
        <v>3827</v>
      </c>
      <c r="I78" s="197"/>
    </row>
    <row r="79" spans="1:9" ht="30">
      <c r="A79" s="197">
        <v>48</v>
      </c>
      <c r="B79" s="553" t="s">
        <v>3828</v>
      </c>
      <c r="C79" s="210">
        <v>2000</v>
      </c>
      <c r="D79" s="223" t="s">
        <v>3829</v>
      </c>
      <c r="E79" s="260">
        <v>9000000</v>
      </c>
      <c r="F79" s="617" t="s">
        <v>3830</v>
      </c>
      <c r="G79" s="591" t="s">
        <v>3831</v>
      </c>
      <c r="H79" s="591" t="s">
        <v>3832</v>
      </c>
      <c r="I79" s="197"/>
    </row>
    <row r="80" spans="1:9" s="99" customFormat="1" ht="14.25">
      <c r="A80" s="160"/>
      <c r="B80" s="452" t="s">
        <v>3983</v>
      </c>
      <c r="C80" s="201"/>
      <c r="D80" s="452"/>
      <c r="E80" s="253"/>
      <c r="F80" s="452"/>
      <c r="G80" s="452"/>
      <c r="H80" s="452"/>
      <c r="I80" s="160">
        <v>2</v>
      </c>
    </row>
    <row r="81" spans="1:9" ht="15">
      <c r="A81" s="17">
        <v>49</v>
      </c>
      <c r="B81" s="73" t="s">
        <v>4009</v>
      </c>
      <c r="C81" s="17">
        <v>1988</v>
      </c>
      <c r="D81" s="73" t="s">
        <v>1572</v>
      </c>
      <c r="E81" s="261">
        <v>10000000</v>
      </c>
      <c r="F81" s="73" t="s">
        <v>4010</v>
      </c>
      <c r="G81" s="275" t="s">
        <v>4011</v>
      </c>
      <c r="H81" s="73"/>
      <c r="I81" s="17"/>
    </row>
    <row r="82" spans="1:9" ht="30">
      <c r="A82" s="17">
        <v>50</v>
      </c>
      <c r="B82" s="198" t="s">
        <v>3259</v>
      </c>
      <c r="C82" s="739">
        <v>1992</v>
      </c>
      <c r="D82" s="198" t="s">
        <v>4012</v>
      </c>
      <c r="E82" s="763">
        <v>10000000</v>
      </c>
      <c r="F82" s="198" t="s">
        <v>4013</v>
      </c>
      <c r="G82" s="764" t="s">
        <v>4014</v>
      </c>
      <c r="H82" s="765" t="s">
        <v>4015</v>
      </c>
      <c r="I82" s="184"/>
    </row>
    <row r="83" spans="1:9" s="95" customFormat="1" ht="18.75" customHeight="1">
      <c r="A83" s="201"/>
      <c r="B83" s="453" t="s">
        <v>4201</v>
      </c>
      <c r="C83" s="352"/>
      <c r="D83" s="453"/>
      <c r="E83" s="246"/>
      <c r="F83" s="453"/>
      <c r="G83" s="276"/>
      <c r="H83" s="281"/>
      <c r="I83" s="226">
        <v>2</v>
      </c>
    </row>
    <row r="84" spans="1:9" ht="30">
      <c r="A84" s="400">
        <v>51</v>
      </c>
      <c r="B84" s="150" t="s">
        <v>4207</v>
      </c>
      <c r="C84" s="766">
        <v>38568</v>
      </c>
      <c r="D84" s="150" t="s">
        <v>4208</v>
      </c>
      <c r="E84" s="164">
        <v>10000000</v>
      </c>
      <c r="F84" s="150" t="s">
        <v>4209</v>
      </c>
      <c r="G84" s="150"/>
      <c r="H84" s="150">
        <v>1679508299</v>
      </c>
      <c r="I84" s="184"/>
    </row>
    <row r="85" spans="1:9" ht="15">
      <c r="A85" s="400">
        <v>52</v>
      </c>
      <c r="B85" s="150" t="s">
        <v>4210</v>
      </c>
      <c r="C85" s="365">
        <v>1968</v>
      </c>
      <c r="D85" s="150" t="s">
        <v>4211</v>
      </c>
      <c r="E85" s="164">
        <v>5000000</v>
      </c>
      <c r="F85" s="150" t="s">
        <v>4165</v>
      </c>
      <c r="G85" s="150">
        <v>161509568</v>
      </c>
      <c r="H85" s="150">
        <v>915446233</v>
      </c>
      <c r="I85" s="184"/>
    </row>
    <row r="86" spans="1:9" s="95" customFormat="1" ht="15">
      <c r="A86" s="201"/>
      <c r="B86" s="453" t="s">
        <v>4297</v>
      </c>
      <c r="C86" s="352"/>
      <c r="D86" s="453"/>
      <c r="E86" s="246"/>
      <c r="F86" s="453"/>
      <c r="G86" s="276"/>
      <c r="H86" s="281"/>
      <c r="I86" s="226">
        <v>1</v>
      </c>
    </row>
    <row r="87" spans="1:9" ht="15">
      <c r="A87" s="874">
        <v>53</v>
      </c>
      <c r="B87" s="903" t="s">
        <v>4315</v>
      </c>
      <c r="C87" s="874">
        <v>1999</v>
      </c>
      <c r="D87" s="903" t="s">
        <v>4316</v>
      </c>
      <c r="E87" s="905">
        <v>5000000</v>
      </c>
      <c r="F87" s="903" t="s">
        <v>4317</v>
      </c>
      <c r="G87" s="903">
        <v>221467649</v>
      </c>
      <c r="H87" s="150">
        <v>988133926</v>
      </c>
      <c r="I87" s="184"/>
    </row>
    <row r="88" spans="1:9" ht="15">
      <c r="A88" s="874"/>
      <c r="B88" s="903"/>
      <c r="C88" s="874"/>
      <c r="D88" s="903"/>
      <c r="E88" s="905"/>
      <c r="F88" s="903"/>
      <c r="G88" s="903"/>
      <c r="H88" s="150">
        <v>1693521134</v>
      </c>
      <c r="I88" s="184"/>
    </row>
    <row r="89" spans="1:9" s="95" customFormat="1" ht="15">
      <c r="A89" s="201"/>
      <c r="B89" s="453" t="s">
        <v>4415</v>
      </c>
      <c r="C89" s="352"/>
      <c r="D89" s="453"/>
      <c r="E89" s="246"/>
      <c r="F89" s="453"/>
      <c r="G89" s="276"/>
      <c r="H89" s="281"/>
      <c r="I89" s="226">
        <v>1</v>
      </c>
    </row>
    <row r="90" spans="1:9" ht="15">
      <c r="A90" s="192">
        <v>54</v>
      </c>
      <c r="B90" s="223" t="s">
        <v>4449</v>
      </c>
      <c r="C90" s="223">
        <v>1988</v>
      </c>
      <c r="D90" s="223" t="s">
        <v>4450</v>
      </c>
      <c r="E90" s="260">
        <v>10000000</v>
      </c>
      <c r="F90" s="618" t="s">
        <v>4451</v>
      </c>
      <c r="G90" s="223">
        <v>194369181</v>
      </c>
      <c r="H90" s="223">
        <v>918733077</v>
      </c>
      <c r="I90" s="227"/>
    </row>
    <row r="91" spans="1:9" s="95" customFormat="1" ht="15">
      <c r="A91" s="201"/>
      <c r="B91" s="453" t="s">
        <v>4578</v>
      </c>
      <c r="C91" s="352"/>
      <c r="D91" s="453"/>
      <c r="E91" s="246"/>
      <c r="F91" s="453"/>
      <c r="G91" s="276"/>
      <c r="H91" s="281"/>
      <c r="I91" s="226">
        <v>2</v>
      </c>
    </row>
    <row r="92" spans="1:9" ht="15">
      <c r="A92" s="187">
        <v>55</v>
      </c>
      <c r="B92" s="198" t="s">
        <v>4631</v>
      </c>
      <c r="C92" s="739">
        <v>1972</v>
      </c>
      <c r="D92" s="198" t="s">
        <v>3211</v>
      </c>
      <c r="E92" s="247">
        <v>5000000</v>
      </c>
      <c r="F92" s="198" t="s">
        <v>4632</v>
      </c>
      <c r="G92" s="764" t="s">
        <v>4633</v>
      </c>
      <c r="H92" s="767" t="s">
        <v>4634</v>
      </c>
      <c r="I92" s="184"/>
    </row>
    <row r="93" spans="1:9" ht="15">
      <c r="A93" s="187">
        <v>56</v>
      </c>
      <c r="B93" s="683" t="s">
        <v>4635</v>
      </c>
      <c r="C93" s="185">
        <v>1959</v>
      </c>
      <c r="D93" s="198" t="s">
        <v>3211</v>
      </c>
      <c r="E93" s="247">
        <v>5000000</v>
      </c>
      <c r="F93" s="198" t="s">
        <v>4636</v>
      </c>
      <c r="G93" s="764" t="s">
        <v>4637</v>
      </c>
      <c r="H93" s="767" t="s">
        <v>4638</v>
      </c>
      <c r="I93" s="184"/>
    </row>
    <row r="94" spans="1:9" s="95" customFormat="1" ht="15">
      <c r="A94" s="201"/>
      <c r="B94" s="453" t="s">
        <v>4655</v>
      </c>
      <c r="C94" s="352"/>
      <c r="D94" s="453"/>
      <c r="E94" s="246"/>
      <c r="F94" s="453"/>
      <c r="G94" s="276"/>
      <c r="H94" s="281"/>
      <c r="I94" s="226">
        <v>3</v>
      </c>
    </row>
    <row r="95" spans="1:10" ht="30">
      <c r="A95" s="768">
        <v>57</v>
      </c>
      <c r="B95" s="769" t="s">
        <v>4643</v>
      </c>
      <c r="C95" s="669">
        <v>1999</v>
      </c>
      <c r="D95" s="671" t="s">
        <v>4644</v>
      </c>
      <c r="E95" s="770">
        <v>7000000</v>
      </c>
      <c r="F95" s="671" t="s">
        <v>4645</v>
      </c>
      <c r="G95" s="769">
        <v>212581246</v>
      </c>
      <c r="H95" s="771" t="s">
        <v>4646</v>
      </c>
      <c r="I95" s="672"/>
      <c r="J95" s="751"/>
    </row>
    <row r="96" spans="1:10" ht="45">
      <c r="A96" s="772">
        <v>58</v>
      </c>
      <c r="B96" s="769" t="s">
        <v>1752</v>
      </c>
      <c r="C96" s="773">
        <v>2008</v>
      </c>
      <c r="D96" s="671" t="s">
        <v>4647</v>
      </c>
      <c r="E96" s="770">
        <v>7000000</v>
      </c>
      <c r="F96" s="671" t="s">
        <v>4648</v>
      </c>
      <c r="G96" s="769" t="s">
        <v>4649</v>
      </c>
      <c r="H96" s="771" t="s">
        <v>4650</v>
      </c>
      <c r="I96" s="672"/>
      <c r="J96" s="751"/>
    </row>
    <row r="97" spans="1:10" ht="45">
      <c r="A97" s="768">
        <v>59</v>
      </c>
      <c r="B97" s="671" t="s">
        <v>4651</v>
      </c>
      <c r="C97" s="669">
        <v>2004</v>
      </c>
      <c r="D97" s="671" t="s">
        <v>4652</v>
      </c>
      <c r="E97" s="770">
        <v>5000000</v>
      </c>
      <c r="F97" s="671" t="s">
        <v>4653</v>
      </c>
      <c r="G97" s="769" t="s">
        <v>4654</v>
      </c>
      <c r="H97" s="771" t="s">
        <v>4650</v>
      </c>
      <c r="I97" s="672"/>
      <c r="J97" s="752" t="s">
        <v>417</v>
      </c>
    </row>
    <row r="98" spans="1:9" s="95" customFormat="1" ht="15">
      <c r="A98" s="201"/>
      <c r="B98" s="453" t="s">
        <v>4706</v>
      </c>
      <c r="C98" s="352"/>
      <c r="D98" s="453"/>
      <c r="E98" s="246"/>
      <c r="F98" s="453"/>
      <c r="G98" s="276"/>
      <c r="H98" s="281"/>
      <c r="I98" s="226">
        <v>2</v>
      </c>
    </row>
    <row r="99" spans="1:9" ht="84" customHeight="1">
      <c r="A99" s="17">
        <v>60</v>
      </c>
      <c r="B99" s="194" t="s">
        <v>4707</v>
      </c>
      <c r="C99" s="126">
        <v>1948</v>
      </c>
      <c r="D99" s="194" t="s">
        <v>4708</v>
      </c>
      <c r="E99" s="262">
        <v>10000000</v>
      </c>
      <c r="F99" s="194" t="s">
        <v>4709</v>
      </c>
      <c r="G99" s="194">
        <v>100395923</v>
      </c>
      <c r="H99" s="194"/>
      <c r="I99" s="184"/>
    </row>
    <row r="100" spans="1:9" ht="30">
      <c r="A100" s="17">
        <v>61</v>
      </c>
      <c r="B100" s="150" t="s">
        <v>216</v>
      </c>
      <c r="C100" s="400">
        <v>1995</v>
      </c>
      <c r="D100" s="150" t="s">
        <v>4710</v>
      </c>
      <c r="E100" s="263">
        <v>5000000</v>
      </c>
      <c r="F100" s="150" t="s">
        <v>4711</v>
      </c>
      <c r="G100" s="150">
        <v>101282774</v>
      </c>
      <c r="H100" s="150"/>
      <c r="I100" s="184"/>
    </row>
    <row r="101" spans="1:9" s="95" customFormat="1" ht="15">
      <c r="A101" s="201"/>
      <c r="B101" s="453" t="s">
        <v>4759</v>
      </c>
      <c r="C101" s="352"/>
      <c r="D101" s="453"/>
      <c r="E101" s="246"/>
      <c r="F101" s="453"/>
      <c r="G101" s="276"/>
      <c r="H101" s="281"/>
      <c r="I101" s="226">
        <v>1</v>
      </c>
    </row>
    <row r="102" spans="1:9" ht="15">
      <c r="A102" s="518">
        <v>62</v>
      </c>
      <c r="B102" s="150" t="s">
        <v>4776</v>
      </c>
      <c r="C102" s="518">
        <v>1985</v>
      </c>
      <c r="D102" s="150" t="s">
        <v>4777</v>
      </c>
      <c r="E102" s="164">
        <v>10000000</v>
      </c>
      <c r="F102" s="150" t="s">
        <v>4778</v>
      </c>
      <c r="G102" s="150">
        <v>362011179</v>
      </c>
      <c r="H102" s="150">
        <v>939657063</v>
      </c>
      <c r="I102" s="518"/>
    </row>
    <row r="103" spans="1:9" s="99" customFormat="1" ht="15">
      <c r="A103" s="228"/>
      <c r="B103" s="453" t="s">
        <v>4847</v>
      </c>
      <c r="C103" s="229"/>
      <c r="D103" s="505"/>
      <c r="E103" s="248"/>
      <c r="F103" s="505"/>
      <c r="G103" s="277"/>
      <c r="H103" s="282"/>
      <c r="I103" s="137">
        <v>4</v>
      </c>
    </row>
    <row r="104" spans="1:9" ht="75" customHeight="1">
      <c r="A104" s="518">
        <v>63</v>
      </c>
      <c r="B104" s="150" t="s">
        <v>686</v>
      </c>
      <c r="C104" s="400"/>
      <c r="D104" s="150" t="s">
        <v>4842</v>
      </c>
      <c r="E104" s="164">
        <v>9000000</v>
      </c>
      <c r="F104" s="150" t="s">
        <v>4843</v>
      </c>
      <c r="G104" s="150">
        <v>152257993</v>
      </c>
      <c r="H104" s="150">
        <v>986285644</v>
      </c>
      <c r="I104" s="673"/>
    </row>
    <row r="105" spans="1:9" ht="30">
      <c r="A105" s="518">
        <v>64</v>
      </c>
      <c r="B105" s="150" t="s">
        <v>4844</v>
      </c>
      <c r="C105" s="400"/>
      <c r="D105" s="150" t="s">
        <v>4845</v>
      </c>
      <c r="E105" s="164">
        <v>7000000</v>
      </c>
      <c r="F105" s="150" t="s">
        <v>4846</v>
      </c>
      <c r="G105" s="150">
        <v>152096308</v>
      </c>
      <c r="H105" s="150">
        <v>994935426</v>
      </c>
      <c r="I105" s="673"/>
    </row>
    <row r="106" spans="1:9" ht="15">
      <c r="A106" s="518">
        <v>65</v>
      </c>
      <c r="B106" s="150" t="s">
        <v>4848</v>
      </c>
      <c r="C106" s="400"/>
      <c r="D106" s="150" t="s">
        <v>1572</v>
      </c>
      <c r="E106" s="164">
        <v>10000000</v>
      </c>
      <c r="F106" s="150" t="s">
        <v>4849</v>
      </c>
      <c r="G106" s="150">
        <v>151370687</v>
      </c>
      <c r="H106" s="150">
        <v>1682683445</v>
      </c>
      <c r="I106" s="184"/>
    </row>
    <row r="107" spans="1:9" s="99" customFormat="1" ht="15">
      <c r="A107" s="228"/>
      <c r="B107" s="453" t="s">
        <v>4920</v>
      </c>
      <c r="C107" s="229"/>
      <c r="D107" s="505"/>
      <c r="E107" s="248"/>
      <c r="F107" s="505"/>
      <c r="G107" s="277"/>
      <c r="H107" s="282"/>
      <c r="I107" s="137">
        <v>17</v>
      </c>
    </row>
    <row r="108" spans="1:9" ht="15">
      <c r="A108" s="212">
        <v>66</v>
      </c>
      <c r="B108" s="607" t="s">
        <v>4921</v>
      </c>
      <c r="C108" s="213">
        <v>1987</v>
      </c>
      <c r="D108" s="607" t="s">
        <v>3208</v>
      </c>
      <c r="E108" s="264">
        <v>10000000</v>
      </c>
      <c r="F108" s="619" t="s">
        <v>4922</v>
      </c>
      <c r="G108" s="601" t="s">
        <v>4923</v>
      </c>
      <c r="H108" s="592" t="s">
        <v>4924</v>
      </c>
      <c r="I108" s="184"/>
    </row>
    <row r="109" spans="1:9" ht="30">
      <c r="A109" s="212">
        <v>67</v>
      </c>
      <c r="B109" s="607" t="s">
        <v>1274</v>
      </c>
      <c r="C109" s="213">
        <v>1987</v>
      </c>
      <c r="D109" s="607" t="s">
        <v>4925</v>
      </c>
      <c r="E109" s="264">
        <v>10000000</v>
      </c>
      <c r="F109" s="619" t="s">
        <v>4926</v>
      </c>
      <c r="G109" s="601" t="s">
        <v>4927</v>
      </c>
      <c r="H109" s="592" t="s">
        <v>4928</v>
      </c>
      <c r="I109" s="184"/>
    </row>
    <row r="110" spans="1:9" ht="15">
      <c r="A110" s="212">
        <v>68</v>
      </c>
      <c r="B110" s="607" t="s">
        <v>4929</v>
      </c>
      <c r="C110" s="213">
        <v>1986</v>
      </c>
      <c r="D110" s="607" t="s">
        <v>4930</v>
      </c>
      <c r="E110" s="264">
        <v>10000000</v>
      </c>
      <c r="F110" s="619" t="s">
        <v>4906</v>
      </c>
      <c r="G110" s="601" t="s">
        <v>4931</v>
      </c>
      <c r="H110" s="592" t="s">
        <v>4932</v>
      </c>
      <c r="I110" s="184"/>
    </row>
    <row r="111" spans="1:9" ht="30">
      <c r="A111" s="212">
        <v>69</v>
      </c>
      <c r="B111" s="124" t="s">
        <v>4974</v>
      </c>
      <c r="C111" s="214">
        <v>1978</v>
      </c>
      <c r="D111" s="124" t="s">
        <v>4975</v>
      </c>
      <c r="E111" s="265">
        <v>10000000</v>
      </c>
      <c r="F111" s="620" t="s">
        <v>4976</v>
      </c>
      <c r="G111" s="602" t="s">
        <v>4977</v>
      </c>
      <c r="H111" s="593" t="s">
        <v>4978</v>
      </c>
      <c r="I111" s="184"/>
    </row>
    <row r="112" spans="1:9" ht="30">
      <c r="A112" s="212">
        <v>70</v>
      </c>
      <c r="B112" s="423" t="s">
        <v>686</v>
      </c>
      <c r="C112" s="172" t="s">
        <v>4970</v>
      </c>
      <c r="D112" s="423" t="s">
        <v>4971</v>
      </c>
      <c r="E112" s="264">
        <v>9000000</v>
      </c>
      <c r="F112" s="423" t="s">
        <v>4893</v>
      </c>
      <c r="G112" s="594" t="s">
        <v>4972</v>
      </c>
      <c r="H112" s="594" t="s">
        <v>4973</v>
      </c>
      <c r="I112" s="184"/>
    </row>
    <row r="113" spans="1:9" ht="30">
      <c r="A113" s="212">
        <v>71</v>
      </c>
      <c r="B113" s="607" t="s">
        <v>427</v>
      </c>
      <c r="C113" s="213">
        <v>1984</v>
      </c>
      <c r="D113" s="607" t="s">
        <v>4933</v>
      </c>
      <c r="E113" s="264">
        <v>8000000</v>
      </c>
      <c r="F113" s="619" t="s">
        <v>4934</v>
      </c>
      <c r="G113" s="601" t="s">
        <v>4935</v>
      </c>
      <c r="H113" s="592" t="s">
        <v>4936</v>
      </c>
      <c r="I113" s="184"/>
    </row>
    <row r="114" spans="1:9" ht="30">
      <c r="A114" s="212">
        <v>72</v>
      </c>
      <c r="B114" s="607" t="s">
        <v>4937</v>
      </c>
      <c r="C114" s="213">
        <v>1991</v>
      </c>
      <c r="D114" s="607" t="s">
        <v>4933</v>
      </c>
      <c r="E114" s="264">
        <v>8000000</v>
      </c>
      <c r="F114" s="619" t="s">
        <v>4934</v>
      </c>
      <c r="G114" s="601" t="s">
        <v>4938</v>
      </c>
      <c r="H114" s="592" t="s">
        <v>4939</v>
      </c>
      <c r="I114" s="184"/>
    </row>
    <row r="115" spans="1:9" ht="30">
      <c r="A115" s="212">
        <v>73</v>
      </c>
      <c r="B115" s="607" t="s">
        <v>83</v>
      </c>
      <c r="C115" s="213">
        <v>1990</v>
      </c>
      <c r="D115" s="607" t="s">
        <v>4933</v>
      </c>
      <c r="E115" s="264">
        <v>8000000</v>
      </c>
      <c r="F115" s="619" t="s">
        <v>4940</v>
      </c>
      <c r="G115" s="601" t="s">
        <v>4941</v>
      </c>
      <c r="H115" s="592" t="s">
        <v>4936</v>
      </c>
      <c r="I115" s="184"/>
    </row>
    <row r="116" spans="1:9" ht="45">
      <c r="A116" s="212">
        <v>74</v>
      </c>
      <c r="B116" s="607" t="s">
        <v>94</v>
      </c>
      <c r="C116" s="213"/>
      <c r="D116" s="607" t="s">
        <v>4942</v>
      </c>
      <c r="E116" s="264">
        <v>8000000</v>
      </c>
      <c r="F116" s="619" t="s">
        <v>4943</v>
      </c>
      <c r="G116" s="601"/>
      <c r="H116" s="592"/>
      <c r="I116" s="184"/>
    </row>
    <row r="117" spans="1:9" ht="30">
      <c r="A117" s="212">
        <v>75</v>
      </c>
      <c r="B117" s="607" t="s">
        <v>34</v>
      </c>
      <c r="C117" s="213">
        <v>1998</v>
      </c>
      <c r="D117" s="607" t="s">
        <v>4944</v>
      </c>
      <c r="E117" s="264">
        <v>7000000</v>
      </c>
      <c r="F117" s="619" t="s">
        <v>4934</v>
      </c>
      <c r="G117" s="601" t="s">
        <v>4945</v>
      </c>
      <c r="H117" s="592" t="s">
        <v>4946</v>
      </c>
      <c r="I117" s="184"/>
    </row>
    <row r="118" spans="1:9" ht="30">
      <c r="A118" s="212">
        <v>76</v>
      </c>
      <c r="B118" s="607" t="s">
        <v>507</v>
      </c>
      <c r="C118" s="213">
        <v>2006</v>
      </c>
      <c r="D118" s="607" t="s">
        <v>4947</v>
      </c>
      <c r="E118" s="264">
        <v>7000000</v>
      </c>
      <c r="F118" s="619" t="s">
        <v>4948</v>
      </c>
      <c r="G118" s="601"/>
      <c r="H118" s="592" t="s">
        <v>4949</v>
      </c>
      <c r="I118" s="184"/>
    </row>
    <row r="119" spans="1:9" ht="30">
      <c r="A119" s="212">
        <v>77</v>
      </c>
      <c r="B119" s="607" t="s">
        <v>4950</v>
      </c>
      <c r="C119" s="213">
        <v>1998</v>
      </c>
      <c r="D119" s="607" t="s">
        <v>4944</v>
      </c>
      <c r="E119" s="264">
        <v>7000000</v>
      </c>
      <c r="F119" s="619" t="s">
        <v>4934</v>
      </c>
      <c r="G119" s="601" t="s">
        <v>4951</v>
      </c>
      <c r="H119" s="595" t="s">
        <v>4952</v>
      </c>
      <c r="I119" s="184"/>
    </row>
    <row r="120" spans="1:9" ht="30">
      <c r="A120" s="212">
        <v>78</v>
      </c>
      <c r="B120" s="607" t="s">
        <v>4953</v>
      </c>
      <c r="C120" s="213">
        <v>1996</v>
      </c>
      <c r="D120" s="607" t="s">
        <v>4944</v>
      </c>
      <c r="E120" s="264">
        <v>7000000</v>
      </c>
      <c r="F120" s="619" t="s">
        <v>4934</v>
      </c>
      <c r="G120" s="601" t="s">
        <v>4954</v>
      </c>
      <c r="H120" s="592" t="s">
        <v>4955</v>
      </c>
      <c r="I120" s="184"/>
    </row>
    <row r="121" spans="1:9" ht="30">
      <c r="A121" s="212">
        <v>79</v>
      </c>
      <c r="B121" s="607" t="s">
        <v>2508</v>
      </c>
      <c r="C121" s="213">
        <v>1999</v>
      </c>
      <c r="D121" s="607" t="s">
        <v>4944</v>
      </c>
      <c r="E121" s="264">
        <v>7000000</v>
      </c>
      <c r="F121" s="619" t="s">
        <v>4956</v>
      </c>
      <c r="G121" s="601" t="s">
        <v>4957</v>
      </c>
      <c r="H121" s="592" t="s">
        <v>4958</v>
      </c>
      <c r="I121" s="184"/>
    </row>
    <row r="122" spans="1:9" ht="30">
      <c r="A122" s="212">
        <v>80</v>
      </c>
      <c r="B122" s="607" t="s">
        <v>537</v>
      </c>
      <c r="C122" s="213">
        <v>2002</v>
      </c>
      <c r="D122" s="607" t="s">
        <v>4959</v>
      </c>
      <c r="E122" s="264">
        <v>5000000</v>
      </c>
      <c r="F122" s="619" t="s">
        <v>4866</v>
      </c>
      <c r="G122" s="601" t="s">
        <v>4960</v>
      </c>
      <c r="H122" s="592" t="s">
        <v>4961</v>
      </c>
      <c r="I122" s="184"/>
    </row>
    <row r="123" spans="1:9" ht="15">
      <c r="A123" s="212">
        <v>81</v>
      </c>
      <c r="B123" s="607" t="s">
        <v>4962</v>
      </c>
      <c r="C123" s="213">
        <v>1961</v>
      </c>
      <c r="D123" s="607" t="s">
        <v>3211</v>
      </c>
      <c r="E123" s="264">
        <v>5000000</v>
      </c>
      <c r="F123" s="619" t="s">
        <v>4963</v>
      </c>
      <c r="G123" s="601" t="s">
        <v>4964</v>
      </c>
      <c r="H123" s="592" t="s">
        <v>4965</v>
      </c>
      <c r="I123" s="184"/>
    </row>
    <row r="124" spans="1:9" ht="30">
      <c r="A124" s="212">
        <v>82</v>
      </c>
      <c r="B124" s="607" t="s">
        <v>4966</v>
      </c>
      <c r="C124" s="213">
        <v>2001</v>
      </c>
      <c r="D124" s="607" t="s">
        <v>4967</v>
      </c>
      <c r="E124" s="264">
        <v>3000000</v>
      </c>
      <c r="F124" s="619" t="s">
        <v>4934</v>
      </c>
      <c r="G124" s="601" t="s">
        <v>4968</v>
      </c>
      <c r="H124" s="592" t="s">
        <v>4969</v>
      </c>
      <c r="I124" s="184"/>
    </row>
    <row r="125" spans="1:9" s="95" customFormat="1" ht="15">
      <c r="A125" s="232"/>
      <c r="B125" s="452" t="s">
        <v>5666</v>
      </c>
      <c r="C125" s="201"/>
      <c r="D125" s="452"/>
      <c r="E125" s="266"/>
      <c r="F125" s="452"/>
      <c r="G125" s="596"/>
      <c r="H125" s="596"/>
      <c r="I125" s="226">
        <v>2</v>
      </c>
    </row>
    <row r="126" spans="1:9" ht="15">
      <c r="A126" s="400">
        <v>83</v>
      </c>
      <c r="B126" s="150" t="s">
        <v>5679</v>
      </c>
      <c r="C126" s="400">
        <v>1999</v>
      </c>
      <c r="D126" s="150" t="s">
        <v>5680</v>
      </c>
      <c r="E126" s="164">
        <v>13000000</v>
      </c>
      <c r="F126" s="150" t="s">
        <v>5681</v>
      </c>
      <c r="G126" s="150">
        <v>174520824</v>
      </c>
      <c r="H126" s="150">
        <v>1663433688</v>
      </c>
      <c r="I126" s="127"/>
    </row>
    <row r="127" spans="1:9" ht="15">
      <c r="A127" s="400">
        <v>84</v>
      </c>
      <c r="B127" s="150" t="s">
        <v>5682</v>
      </c>
      <c r="C127" s="400">
        <v>1984</v>
      </c>
      <c r="D127" s="150" t="s">
        <v>1572</v>
      </c>
      <c r="E127" s="164">
        <v>10000000</v>
      </c>
      <c r="F127" s="150" t="s">
        <v>5540</v>
      </c>
      <c r="G127" s="150">
        <v>38084007285</v>
      </c>
      <c r="H127" s="150">
        <v>936154341</v>
      </c>
      <c r="I127" s="127"/>
    </row>
    <row r="128" spans="1:9" s="95" customFormat="1" ht="15">
      <c r="A128" s="232"/>
      <c r="B128" s="608" t="s">
        <v>5809</v>
      </c>
      <c r="C128" s="233"/>
      <c r="D128" s="608"/>
      <c r="E128" s="266"/>
      <c r="F128" s="621"/>
      <c r="G128" s="603"/>
      <c r="H128" s="597"/>
      <c r="I128" s="226">
        <v>3</v>
      </c>
    </row>
    <row r="129" spans="1:9" s="95" customFormat="1" ht="30">
      <c r="A129" s="234">
        <v>85</v>
      </c>
      <c r="B129" s="73" t="s">
        <v>1494</v>
      </c>
      <c r="C129" s="17">
        <v>2001</v>
      </c>
      <c r="D129" s="73" t="s">
        <v>5805</v>
      </c>
      <c r="E129" s="261">
        <v>8000000</v>
      </c>
      <c r="F129" s="73" t="s">
        <v>5804</v>
      </c>
      <c r="G129" s="73">
        <v>192030861</v>
      </c>
      <c r="H129" s="73">
        <v>981507017</v>
      </c>
      <c r="I129" s="235"/>
    </row>
    <row r="130" spans="1:9" ht="30">
      <c r="A130" s="234">
        <v>86</v>
      </c>
      <c r="B130" s="73" t="s">
        <v>1494</v>
      </c>
      <c r="C130" s="17">
        <v>2001</v>
      </c>
      <c r="D130" s="73" t="s">
        <v>5803</v>
      </c>
      <c r="E130" s="261">
        <v>7000000</v>
      </c>
      <c r="F130" s="73" t="s">
        <v>5804</v>
      </c>
      <c r="G130" s="73">
        <v>192030861</v>
      </c>
      <c r="H130" s="73">
        <v>981507017</v>
      </c>
      <c r="I130" s="235"/>
    </row>
    <row r="131" spans="1:9" ht="30">
      <c r="A131" s="234">
        <v>87</v>
      </c>
      <c r="B131" s="73" t="s">
        <v>5806</v>
      </c>
      <c r="C131" s="17">
        <v>1999</v>
      </c>
      <c r="D131" s="73" t="s">
        <v>5807</v>
      </c>
      <c r="E131" s="261">
        <v>3000000</v>
      </c>
      <c r="F131" s="73" t="s">
        <v>5808</v>
      </c>
      <c r="G131" s="73">
        <v>192028262</v>
      </c>
      <c r="H131" s="73">
        <v>981507017</v>
      </c>
      <c r="I131" s="235"/>
    </row>
    <row r="132" spans="1:9" s="95" customFormat="1" ht="15">
      <c r="A132" s="236"/>
      <c r="B132" s="608" t="s">
        <v>5936</v>
      </c>
      <c r="C132" s="233"/>
      <c r="D132" s="608"/>
      <c r="E132" s="266"/>
      <c r="F132" s="621"/>
      <c r="G132" s="603"/>
      <c r="H132" s="597"/>
      <c r="I132" s="226">
        <v>15</v>
      </c>
    </row>
    <row r="133" spans="1:9" ht="15" customHeight="1">
      <c r="A133" s="400">
        <v>88</v>
      </c>
      <c r="B133" s="150" t="s">
        <v>5921</v>
      </c>
      <c r="C133" s="400">
        <v>2003</v>
      </c>
      <c r="D133" s="150" t="s">
        <v>5922</v>
      </c>
      <c r="E133" s="164">
        <v>13000000</v>
      </c>
      <c r="F133" s="150" t="s">
        <v>5893</v>
      </c>
      <c r="G133" s="150" t="s">
        <v>5924</v>
      </c>
      <c r="H133" s="150">
        <v>1647592180</v>
      </c>
      <c r="I133" s="400"/>
    </row>
    <row r="134" spans="1:9" ht="15" customHeight="1">
      <c r="A134" s="400">
        <v>89</v>
      </c>
      <c r="B134" s="150" t="s">
        <v>939</v>
      </c>
      <c r="C134" s="400">
        <v>1976</v>
      </c>
      <c r="D134" s="150" t="s">
        <v>5908</v>
      </c>
      <c r="E134" s="164">
        <v>10000000</v>
      </c>
      <c r="F134" s="150" t="s">
        <v>5909</v>
      </c>
      <c r="G134" s="150">
        <v>135478560</v>
      </c>
      <c r="H134" s="150">
        <v>968040904</v>
      </c>
      <c r="I134" s="400"/>
    </row>
    <row r="135" spans="1:9" ht="29.25" customHeight="1">
      <c r="A135" s="400">
        <v>90</v>
      </c>
      <c r="B135" s="150" t="s">
        <v>5917</v>
      </c>
      <c r="C135" s="400">
        <v>2003</v>
      </c>
      <c r="D135" s="150" t="s">
        <v>5918</v>
      </c>
      <c r="E135" s="164">
        <v>10000000</v>
      </c>
      <c r="F135" s="150" t="s">
        <v>5891</v>
      </c>
      <c r="G135" s="150">
        <v>26203000053</v>
      </c>
      <c r="H135" s="150">
        <v>904367046</v>
      </c>
      <c r="I135" s="439"/>
    </row>
    <row r="136" spans="1:9" ht="29.25" customHeight="1">
      <c r="A136" s="400">
        <v>91</v>
      </c>
      <c r="B136" s="150" t="s">
        <v>350</v>
      </c>
      <c r="C136" s="400">
        <v>2003</v>
      </c>
      <c r="D136" s="150" t="s">
        <v>5919</v>
      </c>
      <c r="E136" s="164">
        <v>10000000</v>
      </c>
      <c r="F136" s="150" t="s">
        <v>5895</v>
      </c>
      <c r="G136" s="150" t="s">
        <v>5920</v>
      </c>
      <c r="H136" s="150">
        <v>914385846</v>
      </c>
      <c r="I136" s="400"/>
    </row>
    <row r="137" spans="1:9" ht="29.25" customHeight="1">
      <c r="A137" s="400">
        <v>92</v>
      </c>
      <c r="B137" s="150" t="s">
        <v>1154</v>
      </c>
      <c r="C137" s="400">
        <v>2002</v>
      </c>
      <c r="D137" s="150" t="s">
        <v>5923</v>
      </c>
      <c r="E137" s="164">
        <v>10000000</v>
      </c>
      <c r="F137" s="150" t="s">
        <v>5928</v>
      </c>
      <c r="G137" s="150" t="s">
        <v>5920</v>
      </c>
      <c r="H137" s="150">
        <v>1693067862</v>
      </c>
      <c r="I137" s="400"/>
    </row>
    <row r="138" spans="1:9" ht="15" customHeight="1">
      <c r="A138" s="400">
        <v>93</v>
      </c>
      <c r="B138" s="150" t="s">
        <v>5925</v>
      </c>
      <c r="C138" s="400">
        <v>2003</v>
      </c>
      <c r="D138" s="150" t="s">
        <v>5926</v>
      </c>
      <c r="E138" s="164">
        <v>9000000</v>
      </c>
      <c r="F138" s="150" t="s">
        <v>5927</v>
      </c>
      <c r="G138" s="150" t="s">
        <v>5920</v>
      </c>
      <c r="H138" s="150">
        <v>975203668</v>
      </c>
      <c r="I138" s="400"/>
    </row>
    <row r="139" spans="1:9" ht="30">
      <c r="A139" s="400">
        <v>94</v>
      </c>
      <c r="B139" s="501" t="s">
        <v>5933</v>
      </c>
      <c r="C139" s="439">
        <v>1993</v>
      </c>
      <c r="D139" s="501" t="s">
        <v>5934</v>
      </c>
      <c r="E139" s="774">
        <v>7000000</v>
      </c>
      <c r="F139" s="501" t="s">
        <v>5935</v>
      </c>
      <c r="G139" s="501"/>
      <c r="H139" s="501">
        <v>26092002675</v>
      </c>
      <c r="I139" s="439"/>
    </row>
    <row r="140" spans="1:9" ht="30">
      <c r="A140" s="400">
        <v>95</v>
      </c>
      <c r="B140" s="150" t="s">
        <v>5910</v>
      </c>
      <c r="C140" s="400">
        <v>2000</v>
      </c>
      <c r="D140" s="150" t="s">
        <v>5911</v>
      </c>
      <c r="E140" s="164">
        <v>7000000</v>
      </c>
      <c r="F140" s="150" t="s">
        <v>5912</v>
      </c>
      <c r="G140" s="150">
        <v>26200002179</v>
      </c>
      <c r="H140" s="150">
        <v>983645231</v>
      </c>
      <c r="I140" s="400"/>
    </row>
    <row r="141" spans="1:9" ht="15" customHeight="1">
      <c r="A141" s="400">
        <v>96</v>
      </c>
      <c r="B141" s="150" t="s">
        <v>509</v>
      </c>
      <c r="C141" s="400">
        <v>1999</v>
      </c>
      <c r="D141" s="150" t="s">
        <v>5913</v>
      </c>
      <c r="E141" s="164">
        <v>7000000</v>
      </c>
      <c r="F141" s="150" t="s">
        <v>5914</v>
      </c>
      <c r="G141" s="150">
        <v>26199001220</v>
      </c>
      <c r="H141" s="150">
        <v>912392166</v>
      </c>
      <c r="I141" s="400"/>
    </row>
    <row r="142" spans="1:9" ht="15" customHeight="1">
      <c r="A142" s="400">
        <v>97</v>
      </c>
      <c r="B142" s="150" t="s">
        <v>5930</v>
      </c>
      <c r="C142" s="400">
        <v>2005</v>
      </c>
      <c r="D142" s="150" t="s">
        <v>5931</v>
      </c>
      <c r="E142" s="164">
        <v>7000000</v>
      </c>
      <c r="F142" s="150" t="s">
        <v>5932</v>
      </c>
      <c r="G142" s="150" t="s">
        <v>5920</v>
      </c>
      <c r="H142" s="150">
        <v>975929700</v>
      </c>
      <c r="I142" s="400"/>
    </row>
    <row r="143" spans="1:9" ht="15" customHeight="1">
      <c r="A143" s="400">
        <v>98</v>
      </c>
      <c r="B143" s="150" t="s">
        <v>5564</v>
      </c>
      <c r="C143" s="400">
        <v>1999</v>
      </c>
      <c r="D143" s="150" t="s">
        <v>5915</v>
      </c>
      <c r="E143" s="164">
        <v>5000000</v>
      </c>
      <c r="F143" s="150" t="s">
        <v>5912</v>
      </c>
      <c r="G143" s="150">
        <v>26199000240</v>
      </c>
      <c r="H143" s="150">
        <v>1276637788</v>
      </c>
      <c r="I143" s="400"/>
    </row>
    <row r="144" spans="1:9" ht="29.25" customHeight="1">
      <c r="A144" s="400">
        <v>99</v>
      </c>
      <c r="B144" s="150" t="s">
        <v>1003</v>
      </c>
      <c r="C144" s="400">
        <v>1999</v>
      </c>
      <c r="D144" s="150" t="s">
        <v>5916</v>
      </c>
      <c r="E144" s="164">
        <v>5000000</v>
      </c>
      <c r="F144" s="150" t="s">
        <v>5906</v>
      </c>
      <c r="G144" s="150">
        <v>26199001247</v>
      </c>
      <c r="H144" s="150">
        <v>913305319</v>
      </c>
      <c r="I144" s="400"/>
    </row>
    <row r="145" spans="1:9" s="134" customFormat="1" ht="15">
      <c r="A145" s="236"/>
      <c r="B145" s="609" t="s">
        <v>5949</v>
      </c>
      <c r="C145" s="237"/>
      <c r="D145" s="613"/>
      <c r="E145" s="267"/>
      <c r="F145" s="622"/>
      <c r="G145" s="604"/>
      <c r="H145" s="598"/>
      <c r="I145" s="238">
        <v>1</v>
      </c>
    </row>
    <row r="146" spans="1:9" ht="30">
      <c r="A146" s="339">
        <v>100</v>
      </c>
      <c r="B146" s="341" t="s">
        <v>5950</v>
      </c>
      <c r="C146" s="339">
        <v>1956</v>
      </c>
      <c r="D146" s="341" t="s">
        <v>5951</v>
      </c>
      <c r="E146" s="340">
        <v>5000000</v>
      </c>
      <c r="F146" s="341" t="s">
        <v>5952</v>
      </c>
      <c r="G146" s="341">
        <v>60659511</v>
      </c>
      <c r="H146" s="341">
        <v>917354856</v>
      </c>
      <c r="I146" s="339"/>
    </row>
    <row r="147" spans="1:9" s="95" customFormat="1" ht="15">
      <c r="A147" s="140"/>
      <c r="B147" s="453" t="s">
        <v>6391</v>
      </c>
      <c r="C147" s="140"/>
      <c r="D147" s="453"/>
      <c r="E147" s="250"/>
      <c r="F147" s="453"/>
      <c r="G147" s="453"/>
      <c r="H147" s="453"/>
      <c r="I147" s="140"/>
    </row>
    <row r="148" spans="1:9" ht="30">
      <c r="A148" s="339">
        <v>101</v>
      </c>
      <c r="B148" s="341" t="s">
        <v>6392</v>
      </c>
      <c r="C148" s="339"/>
      <c r="D148" s="341" t="s">
        <v>6393</v>
      </c>
      <c r="E148" s="340">
        <v>7000000</v>
      </c>
      <c r="F148" s="341"/>
      <c r="G148" s="341"/>
      <c r="H148" s="341"/>
      <c r="I148" s="339"/>
    </row>
    <row r="149" spans="1:9" ht="30">
      <c r="A149" s="339">
        <v>102</v>
      </c>
      <c r="B149" s="341" t="s">
        <v>3948</v>
      </c>
      <c r="C149" s="339"/>
      <c r="D149" s="341" t="s">
        <v>6394</v>
      </c>
      <c r="E149" s="340">
        <v>7000000</v>
      </c>
      <c r="F149" s="341"/>
      <c r="G149" s="341"/>
      <c r="H149" s="341"/>
      <c r="I149" s="339"/>
    </row>
    <row r="150" spans="1:9" ht="30">
      <c r="A150" s="339">
        <v>103</v>
      </c>
      <c r="B150" s="341" t="s">
        <v>2235</v>
      </c>
      <c r="C150" s="339"/>
      <c r="D150" s="341" t="s">
        <v>6395</v>
      </c>
      <c r="E150" s="340">
        <v>7000000</v>
      </c>
      <c r="F150" s="341"/>
      <c r="G150" s="341"/>
      <c r="H150" s="341"/>
      <c r="I150" s="339"/>
    </row>
    <row r="151" spans="1:9" ht="15">
      <c r="A151" s="339">
        <v>104</v>
      </c>
      <c r="B151" s="341" t="s">
        <v>6397</v>
      </c>
      <c r="C151" s="339"/>
      <c r="D151" s="341" t="s">
        <v>6398</v>
      </c>
      <c r="E151" s="340">
        <v>5000000</v>
      </c>
      <c r="F151" s="341"/>
      <c r="G151" s="341"/>
      <c r="H151" s="341"/>
      <c r="I151" s="339"/>
    </row>
    <row r="152" spans="1:9" ht="15">
      <c r="A152" s="339">
        <v>105</v>
      </c>
      <c r="B152" s="341" t="s">
        <v>6396</v>
      </c>
      <c r="C152" s="339"/>
      <c r="D152" s="341" t="s">
        <v>6399</v>
      </c>
      <c r="E152" s="340">
        <v>3000000</v>
      </c>
      <c r="F152" s="341"/>
      <c r="G152" s="341"/>
      <c r="H152" s="341"/>
      <c r="I152" s="339"/>
    </row>
    <row r="153" spans="1:9" ht="27.75" customHeight="1">
      <c r="A153" s="18"/>
      <c r="B153" s="610" t="s">
        <v>840</v>
      </c>
      <c r="C153" s="19"/>
      <c r="D153" s="610"/>
      <c r="E153" s="269">
        <f>SUM(E8:E152)</f>
        <v>787000000</v>
      </c>
      <c r="F153" s="586"/>
      <c r="G153" s="605"/>
      <c r="H153" s="599"/>
      <c r="I153" s="19"/>
    </row>
    <row r="155" spans="2:9" ht="20.25">
      <c r="B155" s="611"/>
      <c r="C155"/>
      <c r="D155" s="611"/>
      <c r="E155" s="270"/>
      <c r="F155" s="868"/>
      <c r="G155" s="868"/>
      <c r="H155" s="868"/>
      <c r="I155" s="868"/>
    </row>
    <row r="156" spans="1:9" ht="18.75">
      <c r="A156" s="49"/>
      <c r="C156" s="50"/>
      <c r="E156" s="499"/>
      <c r="F156" s="623"/>
      <c r="G156" s="274"/>
      <c r="H156" s="572"/>
      <c r="I156" s="334"/>
    </row>
    <row r="157" spans="1:9" ht="20.25">
      <c r="A157" s="49"/>
      <c r="E157" s="498"/>
      <c r="F157" s="868" t="s">
        <v>7568</v>
      </c>
      <c r="G157" s="868"/>
      <c r="H157" s="868"/>
      <c r="I157" s="868"/>
    </row>
    <row r="158" spans="1:9" ht="22.5">
      <c r="A158" s="49"/>
      <c r="B158" s="866" t="s">
        <v>7582</v>
      </c>
      <c r="C158" s="867"/>
      <c r="E158" s="498"/>
      <c r="F158" s="868" t="s">
        <v>17</v>
      </c>
      <c r="G158" s="868"/>
      <c r="H158" s="868"/>
      <c r="I158" s="868"/>
    </row>
    <row r="159" spans="1:9" ht="23.25">
      <c r="A159" s="49"/>
      <c r="B159" s="504"/>
      <c r="E159" s="498"/>
      <c r="G159" s="519"/>
      <c r="H159" s="347"/>
      <c r="I159" s="78"/>
    </row>
    <row r="160" spans="1:9" ht="23.25">
      <c r="A160" s="49"/>
      <c r="B160" s="504"/>
      <c r="E160" s="498"/>
      <c r="G160" s="519"/>
      <c r="H160" s="347"/>
      <c r="I160" s="78"/>
    </row>
    <row r="161" spans="1:9" ht="20.25">
      <c r="A161" s="49"/>
      <c r="E161" s="498"/>
      <c r="G161" s="519"/>
      <c r="H161" s="534"/>
      <c r="I161" s="79"/>
    </row>
    <row r="162" spans="1:9" ht="23.25">
      <c r="A162" s="49"/>
      <c r="B162" s="504"/>
      <c r="C162" s="349"/>
      <c r="E162" s="498"/>
      <c r="G162" s="274"/>
      <c r="H162" s="239"/>
      <c r="I162" s="80"/>
    </row>
    <row r="163" spans="1:9" ht="20.25">
      <c r="A163" s="49"/>
      <c r="B163" s="869" t="s">
        <v>1203</v>
      </c>
      <c r="C163" s="869"/>
      <c r="E163" s="498"/>
      <c r="F163" s="859" t="s">
        <v>7569</v>
      </c>
      <c r="G163" s="859"/>
      <c r="H163" s="859"/>
      <c r="I163" s="859"/>
    </row>
  </sheetData>
  <sheetProtection/>
  <mergeCells count="26">
    <mergeCell ref="B158:C158"/>
    <mergeCell ref="F158:I158"/>
    <mergeCell ref="B163:C163"/>
    <mergeCell ref="F163:I163"/>
    <mergeCell ref="E87:E88"/>
    <mergeCell ref="F87:F88"/>
    <mergeCell ref="G87:G88"/>
    <mergeCell ref="C87:C88"/>
    <mergeCell ref="D87:D88"/>
    <mergeCell ref="F157:I157"/>
    <mergeCell ref="A4:A5"/>
    <mergeCell ref="B4:B5"/>
    <mergeCell ref="C4:C5"/>
    <mergeCell ref="D4:D5"/>
    <mergeCell ref="F4:F5"/>
    <mergeCell ref="G4:G5"/>
    <mergeCell ref="B1:C1"/>
    <mergeCell ref="F1:I1"/>
    <mergeCell ref="B2:C2"/>
    <mergeCell ref="F2:I2"/>
    <mergeCell ref="A3:H3"/>
    <mergeCell ref="F155:I155"/>
    <mergeCell ref="H4:H5"/>
    <mergeCell ref="I4:I5"/>
    <mergeCell ref="A87:A88"/>
    <mergeCell ref="B87:B88"/>
  </mergeCells>
  <printOptions/>
  <pageMargins left="0.7086614173228347" right="0.31496062992125984" top="0.5511811023622047" bottom="0.5511811023622047" header="0.11811023622047245" footer="0.11811023622047245"/>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2018-01-09T01:25:04Z</cp:lastPrinted>
  <dcterms:created xsi:type="dcterms:W3CDTF">2006-09-16T00:00:00Z</dcterms:created>
  <dcterms:modified xsi:type="dcterms:W3CDTF">2018-01-09T07:58:58Z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